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айс Практика АКЦИЯ!" sheetId="2" r:id="rId1"/>
  </sheets>
  <definedNames>
    <definedName name="n_1">{"","одинz","дваz","триz","четыреz","пятьz","шестьz","семьz","восемьz","девятьz"}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>{"";1;"двадцатьz";"тридцатьz";"сорокz";"пятьдесятz";"шестьдесятz";"семьдесятz";"восемьдесятz";"девяностоz"}</definedName>
    <definedName name="n_4">{"","стоz","двестиz","тристаz","четырестаz","пятьсотz","шестьсотz","семьсотz","восемьсотz","девятьсотz"}</definedName>
    <definedName name="n_5">{"","однаz","двеz","триz","четыреz","пятьz","шестьz","семьz","восемьz","девятьz"}</definedName>
    <definedName name="n0">"000000000000"&amp;MID(1/2,2,1)&amp;"00"</definedName>
    <definedName name="n0x">IF(n_3=1,n_2,n_3&amp;n_1)</definedName>
    <definedName name="n1x">IF(n_3=1,n_2,n_3&amp;n_5)</definedName>
    <definedName name="мил">{0,"овz";1,"z";2,"аz";5,"овz"}</definedName>
    <definedName name="_xlnm.Print_Area" localSheetId="0">'прайс Практика АКЦИЯ!'!$A$1:$I$43</definedName>
    <definedName name="тыс">{0,"тысячz";1,"тысячаz";2,"тысячиz";5,"тысячz"}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4" i="2" l="1"/>
  <c r="L33" i="2"/>
  <c r="K33" i="2"/>
  <c r="I33" i="2"/>
  <c r="G33" i="2"/>
  <c r="L32" i="2"/>
  <c r="K32" i="2"/>
  <c r="I32" i="2"/>
  <c r="G32" i="2"/>
  <c r="L31" i="2"/>
  <c r="K31" i="2"/>
  <c r="G31" i="2"/>
  <c r="I31" i="2" s="1"/>
  <c r="L30" i="2"/>
  <c r="K30" i="2"/>
  <c r="G30" i="2"/>
  <c r="I30" i="2" s="1"/>
  <c r="L29" i="2"/>
  <c r="K29" i="2"/>
  <c r="I29" i="2"/>
  <c r="C29" i="2"/>
  <c r="M28" i="2"/>
  <c r="K28" i="2" s="1"/>
  <c r="L28" i="2"/>
  <c r="I28" i="2"/>
  <c r="M27" i="2"/>
  <c r="L27" i="2"/>
  <c r="K27" i="2"/>
  <c r="I27" i="2"/>
  <c r="M26" i="2"/>
  <c r="K26" i="2" s="1"/>
  <c r="L26" i="2"/>
  <c r="I26" i="2"/>
  <c r="M25" i="2"/>
  <c r="L25" i="2"/>
  <c r="K25" i="2"/>
  <c r="I25" i="2"/>
  <c r="M24" i="2"/>
  <c r="K24" i="2" s="1"/>
  <c r="L24" i="2"/>
  <c r="I24" i="2"/>
  <c r="C24" i="2"/>
  <c r="M23" i="2"/>
  <c r="L23" i="2"/>
  <c r="K23" i="2"/>
  <c r="I23" i="2"/>
  <c r="I22" i="2"/>
  <c r="I21" i="2"/>
  <c r="M20" i="2"/>
  <c r="L20" i="2"/>
  <c r="K20" i="2"/>
  <c r="F34" i="2"/>
  <c r="C20" i="2"/>
  <c r="M19" i="2"/>
  <c r="L19" i="2"/>
  <c r="L34" i="2" s="1"/>
  <c r="I38" i="2" s="1"/>
  <c r="K19" i="2"/>
  <c r="I19" i="2"/>
  <c r="K34" i="2" l="1"/>
  <c r="I37" i="2" s="1"/>
  <c r="I20" i="2"/>
</calcChain>
</file>

<file path=xl/comments1.xml><?xml version="1.0" encoding="utf-8"?>
<comments xmlns="http://schemas.openxmlformats.org/spreadsheetml/2006/main">
  <authors>
    <author>Автор</author>
  </authors>
  <commentList>
    <comment ref="H1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Проставьте необходимое кол-во каждому изделию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<sst xmlns="http://schemas.openxmlformats.org/spreadsheetml/2006/main" count="55" uniqueCount="55">
  <si>
    <t>Приложение №1 от _______________</t>
  </si>
  <si>
    <t>к договору № _____ от ___________</t>
  </si>
  <si>
    <t xml:space="preserve">СПЕЦИФИКАЦИЯ МЕБЕЛИ </t>
  </si>
  <si>
    <t>127411, г. Москва, Дмитровское шоссе, 110</t>
  </si>
  <si>
    <t>тел.: +7 (495)780-38-39/43</t>
  </si>
  <si>
    <t xml:space="preserve"> www.mebel-land.com</t>
  </si>
  <si>
    <t>e-mail: info@mebel-land.com</t>
  </si>
  <si>
    <t>Прайс от 01.09.2024</t>
  </si>
  <si>
    <t>Серия мебели:</t>
  </si>
  <si>
    <t>Практика</t>
  </si>
  <si>
    <t xml:space="preserve">Цвет мебели: </t>
  </si>
  <si>
    <t>Эггер группа 4</t>
  </si>
  <si>
    <t>ЛДСП:</t>
  </si>
  <si>
    <t>16/25 мм</t>
  </si>
  <si>
    <t>Рекомендуемое сочетание цветов:
ЛДСП Эггер "Дуб Корбридж натуральный H3395 ST12"
Иск.камень Grandex цвет "S-210 Hot Sand"
Сварной металлический каркас из трубы сечением 20х20мм, порошковая покраска цвет черный муар RAL 9005</t>
  </si>
  <si>
    <t>№</t>
  </si>
  <si>
    <t>Рисунок</t>
  </si>
  <si>
    <t>Наименование</t>
  </si>
  <si>
    <t>Размеры, мм
ШхГхВ</t>
  </si>
  <si>
    <t>Цена,
 руб.</t>
  </si>
  <si>
    <r>
      <t xml:space="preserve">Цена со скидкой, руб. 
</t>
    </r>
    <r>
      <rPr>
        <b/>
        <sz val="8"/>
        <color indexed="10"/>
        <rFont val="Times New Roman"/>
        <family val="1"/>
        <charset val="204"/>
      </rPr>
      <t>АКЦИЯ!</t>
    </r>
    <r>
      <rPr>
        <b/>
        <sz val="8"/>
        <rFont val="Times New Roman"/>
        <family val="1"/>
        <charset val="204"/>
      </rPr>
      <t xml:space="preserve">
</t>
    </r>
    <r>
      <rPr>
        <b/>
        <sz val="9"/>
        <color indexed="10"/>
        <rFont val="Times New Roman"/>
        <family val="1"/>
        <charset val="204"/>
      </rPr>
      <t xml:space="preserve">Скидка на любой заказ от 200 000 руб
</t>
    </r>
    <r>
      <rPr>
        <b/>
        <sz val="20"/>
        <color indexed="10"/>
        <rFont val="Times New Roman"/>
        <family val="1"/>
        <charset val="204"/>
      </rPr>
      <t>20%</t>
    </r>
  </si>
  <si>
    <t>Кол-во</t>
  </si>
  <si>
    <t>Сумма, руб.</t>
  </si>
  <si>
    <t>ОБЩИЙ объем, м куб.</t>
  </si>
  <si>
    <t>ОБЩИЙ вес, кг</t>
  </si>
  <si>
    <t>объем ед. изделия, м куб.</t>
  </si>
  <si>
    <t>вес ед. изделия, кг</t>
  </si>
  <si>
    <r>
      <t xml:space="preserve">Изголовье кровати 
</t>
    </r>
    <r>
      <rPr>
        <sz val="11"/>
        <rFont val="Times New Roman"/>
        <family val="1"/>
        <charset val="204"/>
      </rPr>
      <t xml:space="preserve">Составное из двух частей 
ЛДСП 16 мм </t>
    </r>
  </si>
  <si>
    <t>3000х16х1380</t>
  </si>
  <si>
    <r>
      <t xml:space="preserve">Тумба прикроватная с ящиком
</t>
    </r>
    <r>
      <rPr>
        <sz val="11"/>
        <rFont val="Times New Roman"/>
        <family val="1"/>
        <charset val="204"/>
      </rPr>
      <t>Топ - ЛДСП 25мм, каркас и фасады - ЛДСП 16 мм.
Ящик выдвижной, направляющие скрытого монтажа с доводчиком.
Опоры - сварной металлический каркас.</t>
    </r>
    <r>
      <rPr>
        <b/>
        <sz val="11"/>
        <rFont val="Times New Roman"/>
        <family val="1"/>
        <charset val="204"/>
      </rPr>
      <t xml:space="preserve">
</t>
    </r>
  </si>
  <si>
    <t>400х320х500</t>
  </si>
  <si>
    <r>
      <rPr>
        <b/>
        <sz val="11"/>
        <rFont val="Times New Roman"/>
        <family val="1"/>
        <charset val="204"/>
      </rPr>
      <t>Кровать без изголовья</t>
    </r>
    <r>
      <rPr>
        <sz val="11"/>
        <rFont val="Times New Roman"/>
        <family val="1"/>
        <charset val="204"/>
      </rPr>
      <t xml:space="preserve"> 
</t>
    </r>
  </si>
  <si>
    <t xml:space="preserve">Кровать без изголовья
</t>
  </si>
  <si>
    <r>
      <t xml:space="preserve">Зеркало
</t>
    </r>
    <r>
      <rPr>
        <sz val="11"/>
        <rFont val="Times New Roman"/>
        <family val="1"/>
        <charset val="204"/>
      </rPr>
      <t xml:space="preserve">ЛДСП 16/32 мм. Зеркало осветленное 4 мм, фацет 10 мм.
Рама шириной 50 мм.  </t>
    </r>
  </si>
  <si>
    <t>800х600х32</t>
  </si>
  <si>
    <r>
      <rPr>
        <b/>
        <sz val="11"/>
        <rFont val="Times New Roman"/>
        <family val="1"/>
        <charset val="204"/>
      </rPr>
      <t xml:space="preserve">Стол рабочий </t>
    </r>
    <r>
      <rPr>
        <sz val="11"/>
        <rFont val="Times New Roman"/>
        <family val="1"/>
        <charset val="204"/>
      </rPr>
      <t xml:space="preserve">
ЛДСП 16/25 мм. 
Столешница из искусственного камня. 
Подстолье - сварной металлический каркас.</t>
    </r>
  </si>
  <si>
    <t>1250х400х750/950</t>
  </si>
  <si>
    <r>
      <rPr>
        <b/>
        <sz val="11"/>
        <rFont val="Times New Roman"/>
        <family val="1"/>
        <charset val="204"/>
      </rPr>
      <t xml:space="preserve">Тумба под минихолодильник. Отделение  под холодильник без задней стенки, отделение  с полкой </t>
    </r>
    <r>
      <rPr>
        <sz val="11"/>
        <rFont val="Times New Roman"/>
        <family val="1"/>
        <charset val="204"/>
      </rPr>
      <t xml:space="preserve">
Столешница из искусственного камня, толщина столешницы 30мм. 
Корпус, фасады - ЛДСП 16мм.
Бортик по задней стенке. 
Сбоку вентиляционная решетка.
Ручки профиль врезные.
</t>
    </r>
  </si>
  <si>
    <t>1000х470х750/950</t>
  </si>
  <si>
    <r>
      <rPr>
        <b/>
        <sz val="11"/>
        <rFont val="Times New Roman"/>
        <family val="1"/>
        <charset val="204"/>
      </rPr>
      <t>Журнальный столик</t>
    </r>
    <r>
      <rPr>
        <sz val="11"/>
        <rFont val="Times New Roman"/>
        <family val="1"/>
        <charset val="204"/>
      </rPr>
      <t xml:space="preserve">
Столешница - ЛДСП 25мм. 
Подстолье - сварной металлический каркас. </t>
    </r>
  </si>
  <si>
    <t>500х310х680</t>
  </si>
  <si>
    <r>
      <rPr>
        <b/>
        <sz val="11"/>
        <rFont val="Times New Roman"/>
        <family val="1"/>
        <charset val="204"/>
      </rPr>
      <t xml:space="preserve">Банкетка </t>
    </r>
    <r>
      <rPr>
        <sz val="11"/>
        <rFont val="Times New Roman"/>
        <family val="1"/>
        <charset val="204"/>
      </rPr>
      <t xml:space="preserve">
Сиденье мягкое, обивка мебельная ткань.
Опора - сварной металлический каркас. </t>
    </r>
  </si>
  <si>
    <t>900х380х450</t>
  </si>
  <si>
    <r>
      <t xml:space="preserve">Панель стеновая 
</t>
    </r>
    <r>
      <rPr>
        <sz val="11"/>
        <rFont val="Times New Roman"/>
        <family val="1"/>
        <charset val="204"/>
      </rPr>
      <t>ЛДСП 16 мм</t>
    </r>
  </si>
  <si>
    <t>1000х950х16</t>
  </si>
  <si>
    <r>
      <t xml:space="preserve">Шкафная композиция с багажницей </t>
    </r>
    <r>
      <rPr>
        <sz val="11"/>
        <rFont val="Times New Roman"/>
        <family val="1"/>
        <charset val="204"/>
      </rPr>
      <t xml:space="preserve">
Каркас и фасады - ЛДСП 16 мм, полки внутри шкафа и топ багажницы - ЛДСП 25 мм. Ручки профильные врезные. На топе багажницы утановлен защитный  врезной металлический Т-образный профиль. 
- багажница 
- панель с 2-мя крючками для одежды 
- в шкафу 2 полки сверху и снизу (с регулировкой по высоте), штанга для плечиков. 
Сверху шкафа съемный добор до потолка.</t>
    </r>
    <r>
      <rPr>
        <b/>
        <sz val="11"/>
        <rFont val="Times New Roman"/>
        <family val="1"/>
        <charset val="204"/>
      </rPr>
      <t xml:space="preserve"> 
</t>
    </r>
    <r>
      <rPr>
        <sz val="11"/>
        <rFont val="Times New Roman"/>
        <family val="1"/>
        <charset val="204"/>
      </rPr>
      <t xml:space="preserve">
</t>
    </r>
  </si>
  <si>
    <t>1550х500х2100/2400</t>
  </si>
  <si>
    <t xml:space="preserve">ИТОГО: </t>
  </si>
  <si>
    <t>ИТОГО С УЧЕТОМ СКИДКИ:</t>
  </si>
  <si>
    <t>Объем ориентировочный (м3):</t>
  </si>
  <si>
    <t>Вес ориентировочный (кг):</t>
  </si>
  <si>
    <t>Цены актуальны до 30 сентября 2024 г. В дальнейшем возможен пересчет стоимости, в связи с возможным изменением цен на материалы и комплектующие.
Цены указаны с учетом самовывоза со склада Продавца в г.Лобня (Московская обл.).</t>
  </si>
  <si>
    <t xml:space="preserve">Продавец может организовать доставку Товара за счет средств Покупателя. Стоимость доставки зависит от адреса, объема и веса заказа. 
</t>
  </si>
  <si>
    <t>Продавец может организовать сборку мебели за счет средств Покупателя. Стоимость сборки мебели составляет 10% от стоимости мебели без учета скидки. Дополнительно оплачивается проезд к месту сборки, и проживание сборщиков мебели, если адрес находится вне зоны Московской области.
Дата сборки мебели согласовывается на дату готовности Товара к отгрузке.</t>
  </si>
  <si>
    <t>Срок изготовления Товара составляет 30-35 рабочих дней с момента поступления авансового платежа на расчетный счет Продавца и после подписания спецификации мебели с указанием описания, цвета, количества и размеров мебели.
(Срок изготовления Товара  указан с учётом срока производства материала).
Предоплата 70%, доплата 30% после уведомления о готовности Товара к отгрузке. Отгрузка строго после 100% оплаты.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</si>
</sst>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0\ "/>
    <numFmt numFmtId="166" formatCode="#,##0.00_ ;\-#,##0.00\ "/>
    <numFmt numFmtId="167" formatCode="#,##0.000"/>
    <numFmt numFmtId="168" formatCode="#,##0.00&quot;р.&quot;"/>
    <numFmt numFmtId="169" formatCode="#,##0.0"/>
  </numFmts>
  <fonts count="72" x14ac:knownFonts="1">
    <font>
      <sz val="11"/>
      <color theme="1"/>
      <name val="Calibri"/>
      <family val="2"/>
      <scheme val="minor"/>
    </font>
    <font>
      <sz val="8"/>
      <name val="Tahoma"/>
      <family val="2"/>
      <charset val="204"/>
    </font>
    <font>
      <sz val="10"/>
      <color indexed="8"/>
      <name val="Arial"/>
      <family val="2"/>
    </font>
    <font>
      <sz val="7.5"/>
      <color theme="0" tint="-0.249977111117893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0"/>
      <color theme="5" tint="0.39997558519241921"/>
      <name val="Times New Roman"/>
      <family val="1"/>
      <charset val="204"/>
    </font>
    <font>
      <b/>
      <sz val="7.5"/>
      <name val="Arial"/>
      <family val="2"/>
    </font>
    <font>
      <i/>
      <sz val="10"/>
      <name val="Arial"/>
      <family val="2"/>
      <charset val="204"/>
    </font>
    <font>
      <b/>
      <i/>
      <sz val="9"/>
      <color theme="3" tint="0.39997558519241921"/>
      <name val="Times New Roman"/>
      <family val="1"/>
      <charset val="204"/>
    </font>
    <font>
      <u/>
      <sz val="10"/>
      <color theme="10"/>
      <name val="Arial"/>
      <family val="2"/>
    </font>
    <font>
      <b/>
      <i/>
      <u/>
      <sz val="11"/>
      <color indexed="12"/>
      <name val="Arial"/>
      <family val="2"/>
      <charset val="204"/>
    </font>
    <font>
      <sz val="11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b/>
      <i/>
      <sz val="7.5"/>
      <name val="Arial"/>
      <family val="2"/>
    </font>
    <font>
      <b/>
      <i/>
      <sz val="7.5"/>
      <name val="Times New Roman"/>
      <family val="1"/>
      <charset val="204"/>
    </font>
    <font>
      <sz val="11"/>
      <name val="Times New Roman"/>
      <family val="1"/>
      <charset val="204"/>
    </font>
    <font>
      <sz val="7.5"/>
      <name val="Arial"/>
      <family val="2"/>
    </font>
    <font>
      <sz val="7.5"/>
      <color indexed="8"/>
      <name val="Times New Roman"/>
      <family val="1"/>
      <charset val="204"/>
    </font>
    <font>
      <b/>
      <sz val="7.5"/>
      <color indexed="8"/>
      <name val="Arial"/>
      <family val="2"/>
    </font>
    <font>
      <i/>
      <sz val="16"/>
      <name val="Times New Roman"/>
      <family val="1"/>
      <charset val="204"/>
    </font>
    <font>
      <b/>
      <sz val="12"/>
      <name val="Arial Cyr"/>
      <charset val="204"/>
    </font>
    <font>
      <sz val="7.5"/>
      <color indexed="8"/>
      <name val="Arial"/>
      <family val="2"/>
    </font>
    <font>
      <b/>
      <sz val="11"/>
      <color theme="4" tint="-0.499984740745262"/>
      <name val="Calibri Light"/>
      <family val="1"/>
      <charset val="204"/>
      <scheme val="major"/>
    </font>
    <font>
      <sz val="11"/>
      <name val="Calibri Light"/>
      <family val="1"/>
      <charset val="204"/>
      <scheme val="major"/>
    </font>
    <font>
      <b/>
      <i/>
      <sz val="9"/>
      <name val="Times New Roman"/>
      <family val="1"/>
      <charset val="204"/>
    </font>
    <font>
      <sz val="11"/>
      <color theme="8" tint="-0.249977111117893"/>
      <name val="Times New Roman"/>
      <family val="1"/>
    </font>
    <font>
      <b/>
      <i/>
      <sz val="10"/>
      <color rgb="FFC00000"/>
      <name val="ISOCTEUR"/>
      <family val="3"/>
      <charset val="204"/>
    </font>
    <font>
      <u/>
      <sz val="11"/>
      <color theme="3" tint="0.39997558519241921"/>
      <name val="Times New Roman"/>
      <family val="1"/>
    </font>
    <font>
      <b/>
      <sz val="10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1"/>
      <color rgb="FFFF0000"/>
      <name val="Times New Roman"/>
      <family val="1"/>
    </font>
    <font>
      <b/>
      <i/>
      <sz val="10"/>
      <color theme="1" tint="0.34998626667073579"/>
      <name val="Calibri Light"/>
      <family val="1"/>
      <charset val="204"/>
      <scheme val="major"/>
    </font>
    <font>
      <b/>
      <sz val="14"/>
      <name val="Calibri"/>
      <family val="2"/>
      <charset val="204"/>
      <scheme val="minor"/>
    </font>
    <font>
      <b/>
      <i/>
      <sz val="12"/>
      <color rgb="FFC00000"/>
      <name val="Magneto"/>
      <family val="5"/>
    </font>
    <font>
      <b/>
      <i/>
      <sz val="11"/>
      <color theme="0"/>
      <name val="Magneto"/>
      <family val="5"/>
    </font>
    <font>
      <sz val="12"/>
      <color theme="0"/>
      <name val="Arial"/>
      <family val="2"/>
      <charset val="204"/>
    </font>
    <font>
      <b/>
      <i/>
      <sz val="12"/>
      <color theme="3" tint="0.39997558519241921"/>
      <name val="Magneto"/>
      <family val="5"/>
    </font>
    <font>
      <b/>
      <i/>
      <sz val="10"/>
      <color rgb="FF993300"/>
      <name val="ISOCTEUR"/>
      <family val="3"/>
      <charset val="204"/>
    </font>
    <font>
      <b/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strike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1"/>
      <color theme="1" tint="0.34998626667073579"/>
      <name val="Times New Roman"/>
      <family val="1"/>
      <charset val="204"/>
    </font>
    <font>
      <b/>
      <sz val="7.5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i/>
      <sz val="11"/>
      <color rgb="FF333333"/>
      <name val="Times New Roman"/>
      <family val="1"/>
      <charset val="204"/>
    </font>
    <font>
      <sz val="10"/>
      <color theme="1" tint="0.34998626667073579"/>
      <name val="Arial"/>
      <family val="2"/>
      <charset val="204"/>
    </font>
    <font>
      <b/>
      <sz val="12"/>
      <name val="Arial"/>
      <family val="2"/>
      <charset val="204"/>
    </font>
    <font>
      <sz val="11"/>
      <color theme="1" tint="0.34998626667073579"/>
      <name val="Times New Roman"/>
      <family val="1"/>
      <charset val="204"/>
    </font>
    <font>
      <b/>
      <sz val="11"/>
      <color theme="1" tint="0.34998626667073579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7.5"/>
      <color rgb="FF969696"/>
      <name val="Times New Roman"/>
      <family val="1"/>
    </font>
    <font>
      <sz val="7.5"/>
      <name val="Times New Roman"/>
      <family val="1"/>
      <charset val="204"/>
    </font>
    <font>
      <i/>
      <sz val="7.5"/>
      <name val="Times New Roman"/>
      <family val="1"/>
      <charset val="204"/>
    </font>
    <font>
      <b/>
      <sz val="10"/>
      <name val="Arial"/>
      <family val="2"/>
      <charset val="204"/>
    </font>
    <font>
      <sz val="12"/>
      <color indexed="8"/>
      <name val="Arial"/>
      <family val="2"/>
    </font>
    <font>
      <sz val="12"/>
      <color rgb="FF969696"/>
      <name val="Times New Roman"/>
      <family val="1"/>
    </font>
    <font>
      <i/>
      <u/>
      <sz val="12"/>
      <color theme="9" tint="-0.49998474074526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</fills>
  <borders count="2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165" fontId="7" fillId="0" borderId="0" applyFill="0" applyBorder="0">
      <alignment horizontal="right" vertical="center"/>
    </xf>
    <xf numFmtId="0" fontId="10" fillId="0" borderId="0" applyNumberFormat="0" applyFill="0" applyBorder="0" applyAlignment="0" applyProtection="0"/>
    <xf numFmtId="0" fontId="15" fillId="3" borderId="0" applyBorder="0">
      <alignment horizontal="center" vertical="center"/>
    </xf>
    <xf numFmtId="0" fontId="18" fillId="0" borderId="2" applyFill="0" applyBorder="0">
      <alignment horizontal="center" vertical="center"/>
    </xf>
    <xf numFmtId="0" fontId="2" fillId="2" borderId="1" applyNumberFormat="0" applyFont="0" applyAlignment="0" applyProtection="0"/>
  </cellStyleXfs>
  <cellXfs count="157">
    <xf numFmtId="0" fontId="0" fillId="0" borderId="0" xfId="0"/>
    <xf numFmtId="0" fontId="2" fillId="0" borderId="0" xfId="1" applyAlignment="1">
      <alignment vertical="top"/>
    </xf>
    <xf numFmtId="0" fontId="2" fillId="0" borderId="0" xfId="1" applyAlignment="1">
      <alignment horizontal="center" vertical="top"/>
    </xf>
    <xf numFmtId="3" fontId="2" fillId="0" borderId="0" xfId="1" applyNumberFormat="1" applyAlignment="1">
      <alignment horizontal="center" vertical="top"/>
    </xf>
    <xf numFmtId="164" fontId="3" fillId="0" borderId="0" xfId="1" applyNumberFormat="1" applyFont="1" applyAlignment="1">
      <alignment vertical="top"/>
    </xf>
    <xf numFmtId="0" fontId="3" fillId="0" borderId="0" xfId="1" applyFont="1" applyAlignment="1">
      <alignment vertical="top"/>
    </xf>
    <xf numFmtId="3" fontId="4" fillId="0" borderId="0" xfId="1" applyNumberFormat="1" applyFont="1" applyAlignment="1">
      <alignment horizontal="right" vertical="top"/>
    </xf>
    <xf numFmtId="0" fontId="5" fillId="0" borderId="0" xfId="1" applyFont="1" applyAlignment="1">
      <alignment horizontal="right" vertical="top"/>
    </xf>
    <xf numFmtId="0" fontId="6" fillId="0" borderId="0" xfId="1" applyFont="1" applyAlignment="1">
      <alignment horizontal="right" vertical="center"/>
    </xf>
    <xf numFmtId="164" fontId="2" fillId="0" borderId="0" xfId="1" applyNumberFormat="1" applyAlignment="1">
      <alignment vertical="top"/>
    </xf>
    <xf numFmtId="1" fontId="8" fillId="0" borderId="0" xfId="2" applyNumberFormat="1" applyFont="1" applyAlignment="1">
      <alignment horizontal="left" vertical="center"/>
    </xf>
    <xf numFmtId="1" fontId="8" fillId="0" borderId="0" xfId="2" applyNumberFormat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6" fillId="0" borderId="0" xfId="3" applyFont="1" applyAlignment="1" applyProtection="1">
      <alignment horizontal="right" vertical="center"/>
    </xf>
    <xf numFmtId="0" fontId="11" fillId="0" borderId="0" xfId="3" applyFont="1" applyBorder="1" applyAlignment="1" applyProtection="1">
      <alignment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horizontal="left" vertical="top"/>
    </xf>
    <xf numFmtId="0" fontId="9" fillId="0" borderId="0" xfId="3" applyFont="1" applyAlignment="1" applyProtection="1">
      <alignment horizontal="right" vertical="center"/>
    </xf>
    <xf numFmtId="0" fontId="13" fillId="0" borderId="0" xfId="1" applyFont="1" applyAlignment="1">
      <alignment horizontal="left" vertical="top"/>
    </xf>
    <xf numFmtId="0" fontId="14" fillId="0" borderId="0" xfId="1" applyFont="1" applyAlignment="1">
      <alignment horizontal="center" vertical="top"/>
    </xf>
    <xf numFmtId="0" fontId="13" fillId="0" borderId="0" xfId="1" applyFont="1" applyAlignment="1">
      <alignment horizontal="center" vertical="top"/>
    </xf>
    <xf numFmtId="0" fontId="13" fillId="0" borderId="0" xfId="1" applyFont="1" applyAlignment="1">
      <alignment vertical="top"/>
    </xf>
    <xf numFmtId="0" fontId="16" fillId="0" borderId="0" xfId="4" applyFont="1" applyFill="1" applyBorder="1" applyAlignment="1">
      <alignment horizontal="left" vertical="center"/>
    </xf>
    <xf numFmtId="0" fontId="17" fillId="0" borderId="0" xfId="1" applyFont="1" applyAlignment="1">
      <alignment vertical="top"/>
    </xf>
    <xf numFmtId="3" fontId="19" fillId="0" borderId="0" xfId="5" applyNumberFormat="1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 wrapText="1"/>
    </xf>
    <xf numFmtId="0" fontId="20" fillId="0" borderId="0" xfId="6" applyFont="1" applyFill="1" applyBorder="1" applyAlignment="1">
      <alignment horizontal="center" vertical="center" wrapText="1"/>
    </xf>
    <xf numFmtId="0" fontId="15" fillId="0" borderId="0" xfId="4" applyFill="1" applyBorder="1" applyAlignment="1">
      <alignment horizontal="left" vertical="center"/>
    </xf>
    <xf numFmtId="0" fontId="21" fillId="0" borderId="0" xfId="1" applyFont="1" applyAlignment="1">
      <alignment horizontal="right" vertical="center"/>
    </xf>
    <xf numFmtId="14" fontId="22" fillId="0" borderId="0" xfId="1" applyNumberFormat="1" applyFont="1" applyAlignment="1">
      <alignment horizontal="center" vertical="center"/>
    </xf>
    <xf numFmtId="0" fontId="23" fillId="0" borderId="0" xfId="5" applyFont="1" applyFill="1" applyBorder="1" applyAlignment="1">
      <alignment horizontal="center" vertical="center" wrapText="1"/>
    </xf>
    <xf numFmtId="0" fontId="24" fillId="4" borderId="0" xfId="1" applyFont="1" applyFill="1" applyAlignment="1">
      <alignment horizontal="right" vertical="center"/>
    </xf>
    <xf numFmtId="0" fontId="25" fillId="4" borderId="0" xfId="1" applyFont="1" applyFill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2" fillId="0" borderId="0" xfId="1" applyFill="1" applyAlignment="1">
      <alignment vertical="top"/>
    </xf>
    <xf numFmtId="0" fontId="27" fillId="0" borderId="0" xfId="1" applyFont="1" applyFill="1" applyAlignment="1">
      <alignment horizontal="right" vertical="top"/>
    </xf>
    <xf numFmtId="0" fontId="2" fillId="0" borderId="0" xfId="1"/>
    <xf numFmtId="0" fontId="25" fillId="0" borderId="0" xfId="1" applyFont="1" applyFill="1" applyAlignment="1">
      <alignment horizontal="center" vertical="center"/>
    </xf>
    <xf numFmtId="0" fontId="17" fillId="0" borderId="0" xfId="1" applyFont="1" applyFill="1" applyAlignment="1">
      <alignment vertical="top"/>
    </xf>
    <xf numFmtId="3" fontId="28" fillId="0" borderId="0" xfId="3" applyNumberFormat="1" applyFont="1" applyFill="1" applyBorder="1" applyAlignment="1" applyProtection="1">
      <alignment horizontal="center" vertical="top"/>
    </xf>
    <xf numFmtId="0" fontId="28" fillId="0" borderId="0" xfId="3" applyFont="1" applyFill="1" applyBorder="1" applyAlignment="1" applyProtection="1">
      <alignment horizontal="center" vertical="top"/>
    </xf>
    <xf numFmtId="0" fontId="29" fillId="0" borderId="0" xfId="3" applyFont="1" applyFill="1" applyBorder="1" applyAlignment="1" applyProtection="1">
      <alignment vertical="top"/>
    </xf>
    <xf numFmtId="0" fontId="30" fillId="0" borderId="0" xfId="3" applyFont="1" applyFill="1" applyBorder="1" applyAlignment="1" applyProtection="1">
      <alignment horizontal="right" vertical="top"/>
    </xf>
    <xf numFmtId="0" fontId="31" fillId="0" borderId="3" xfId="1" applyFont="1" applyFill="1" applyBorder="1" applyAlignment="1">
      <alignment horizontal="center" vertical="center"/>
    </xf>
    <xf numFmtId="0" fontId="32" fillId="0" borderId="0" xfId="1" applyFont="1" applyFill="1" applyAlignment="1">
      <alignment horizontal="left" vertical="top"/>
    </xf>
    <xf numFmtId="0" fontId="13" fillId="0" borderId="0" xfId="1" applyFont="1" applyFill="1" applyAlignment="1">
      <alignment vertical="top"/>
    </xf>
    <xf numFmtId="0" fontId="33" fillId="0" borderId="0" xfId="3" applyFont="1" applyFill="1" applyBorder="1" applyAlignment="1" applyProtection="1">
      <alignment horizontal="center" vertical="top"/>
    </xf>
    <xf numFmtId="0" fontId="2" fillId="0" borderId="0" xfId="1" applyFill="1" applyAlignment="1">
      <alignment horizontal="center" vertical="top"/>
    </xf>
    <xf numFmtId="0" fontId="30" fillId="0" borderId="0" xfId="3" applyFont="1" applyFill="1" applyBorder="1" applyAlignment="1" applyProtection="1">
      <alignment horizontal="right" vertical="center"/>
    </xf>
    <xf numFmtId="0" fontId="31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left" vertical="top" wrapText="1"/>
    </xf>
    <xf numFmtId="0" fontId="35" fillId="0" borderId="0" xfId="3" applyFont="1" applyFill="1" applyBorder="1" applyAlignment="1" applyProtection="1">
      <alignment horizontal="right"/>
    </xf>
    <xf numFmtId="0" fontId="36" fillId="0" borderId="0" xfId="1" applyFont="1" applyFill="1" applyAlignment="1">
      <alignment horizontal="center"/>
    </xf>
    <xf numFmtId="0" fontId="37" fillId="0" borderId="0" xfId="1" applyFont="1" applyFill="1" applyAlignment="1">
      <alignment horizontal="center"/>
    </xf>
    <xf numFmtId="0" fontId="38" fillId="0" borderId="0" xfId="1" applyFont="1" applyFill="1" applyAlignment="1">
      <alignment horizontal="center"/>
    </xf>
    <xf numFmtId="0" fontId="39" fillId="0" borderId="0" xfId="3" applyFont="1" applyFill="1" applyBorder="1" applyAlignment="1" applyProtection="1">
      <alignment horizontal="center" vertical="top"/>
    </xf>
    <xf numFmtId="0" fontId="30" fillId="0" borderId="4" xfId="1" applyFont="1" applyFill="1" applyBorder="1" applyAlignment="1">
      <alignment horizontal="center" vertical="center" wrapText="1"/>
    </xf>
    <xf numFmtId="0" fontId="30" fillId="0" borderId="5" xfId="1" applyFont="1" applyFill="1" applyBorder="1" applyAlignment="1">
      <alignment horizontal="center" vertical="center" wrapText="1"/>
    </xf>
    <xf numFmtId="3" fontId="40" fillId="0" borderId="5" xfId="1" applyNumberFormat="1" applyFont="1" applyFill="1" applyBorder="1" applyAlignment="1">
      <alignment horizontal="center" vertical="center" wrapText="1"/>
    </xf>
    <xf numFmtId="0" fontId="41" fillId="0" borderId="5" xfId="1" applyFont="1" applyFill="1" applyBorder="1" applyAlignment="1">
      <alignment horizontal="center" vertical="top" wrapText="1"/>
    </xf>
    <xf numFmtId="0" fontId="30" fillId="0" borderId="6" xfId="1" applyFont="1" applyFill="1" applyBorder="1" applyAlignment="1">
      <alignment horizontal="center" vertical="center" wrapText="1"/>
    </xf>
    <xf numFmtId="0" fontId="30" fillId="0" borderId="7" xfId="1" applyFont="1" applyFill="1" applyBorder="1" applyAlignment="1">
      <alignment horizontal="center" vertical="center" wrapText="1"/>
    </xf>
    <xf numFmtId="0" fontId="45" fillId="0" borderId="0" xfId="1" applyFont="1" applyFill="1" applyAlignment="1">
      <alignment horizontal="center" vertical="center" wrapText="1"/>
    </xf>
    <xf numFmtId="0" fontId="46" fillId="0" borderId="3" xfId="1" applyFont="1" applyFill="1" applyBorder="1" applyAlignment="1">
      <alignment horizontal="center" vertical="center" wrapText="1"/>
    </xf>
    <xf numFmtId="0" fontId="47" fillId="0" borderId="8" xfId="1" applyFont="1" applyFill="1" applyBorder="1" applyAlignment="1">
      <alignment horizontal="center" vertical="center"/>
    </xf>
    <xf numFmtId="0" fontId="30" fillId="0" borderId="9" xfId="1" applyFont="1" applyFill="1" applyBorder="1" applyAlignment="1">
      <alignment horizontal="center" vertical="center" wrapText="1"/>
    </xf>
    <xf numFmtId="0" fontId="48" fillId="0" borderId="9" xfId="1" applyFont="1" applyBorder="1" applyAlignment="1">
      <alignment vertical="center" wrapText="1"/>
    </xf>
    <xf numFmtId="3" fontId="17" fillId="0" borderId="9" xfId="1" applyNumberFormat="1" applyFont="1" applyFill="1" applyBorder="1" applyAlignment="1">
      <alignment horizontal="center" vertical="center"/>
    </xf>
    <xf numFmtId="49" fontId="49" fillId="0" borderId="9" xfId="1" applyNumberFormat="1" applyFont="1" applyFill="1" applyBorder="1" applyAlignment="1">
      <alignment horizontal="center" vertical="center"/>
    </xf>
    <xf numFmtId="3" fontId="50" fillId="0" borderId="10" xfId="1" applyNumberFormat="1" applyFont="1" applyFill="1" applyBorder="1" applyAlignment="1">
      <alignment horizontal="center" vertical="center"/>
    </xf>
    <xf numFmtId="3" fontId="50" fillId="0" borderId="9" xfId="1" applyNumberFormat="1" applyFont="1" applyFill="1" applyBorder="1" applyAlignment="1">
      <alignment horizontal="center" vertical="center"/>
    </xf>
    <xf numFmtId="4" fontId="50" fillId="0" borderId="11" xfId="1" applyNumberFormat="1" applyFont="1" applyFill="1" applyBorder="1" applyAlignment="1">
      <alignment horizontal="center" vertical="center"/>
    </xf>
    <xf numFmtId="166" fontId="51" fillId="0" borderId="0" xfId="1" applyNumberFormat="1" applyFont="1" applyFill="1" applyAlignment="1">
      <alignment horizontal="center" vertical="center"/>
    </xf>
    <xf numFmtId="167" fontId="52" fillId="0" borderId="3" xfId="4" applyNumberFormat="1" applyFont="1" applyFill="1" applyBorder="1" applyAlignment="1">
      <alignment horizontal="center" vertical="center" wrapText="1"/>
    </xf>
    <xf numFmtId="1" fontId="52" fillId="0" borderId="3" xfId="4" applyNumberFormat="1" applyFont="1" applyFill="1" applyBorder="1" applyAlignment="1">
      <alignment horizontal="center" vertical="center" wrapText="1"/>
    </xf>
    <xf numFmtId="0" fontId="52" fillId="0" borderId="3" xfId="4" applyFont="1" applyFill="1" applyBorder="1" applyAlignment="1">
      <alignment horizontal="center" vertical="center" wrapText="1"/>
    </xf>
    <xf numFmtId="0" fontId="47" fillId="0" borderId="12" xfId="1" applyFont="1" applyFill="1" applyBorder="1" applyAlignment="1">
      <alignment horizontal="center" vertical="center"/>
    </xf>
    <xf numFmtId="2" fontId="53" fillId="0" borderId="13" xfId="1" applyNumberFormat="1" applyFont="1" applyFill="1" applyBorder="1" applyAlignment="1">
      <alignment horizontal="center" vertical="center"/>
    </xf>
    <xf numFmtId="0" fontId="48" fillId="0" borderId="13" xfId="1" applyFont="1" applyBorder="1" applyAlignment="1">
      <alignment vertical="center" wrapText="1"/>
    </xf>
    <xf numFmtId="3" fontId="17" fillId="0" borderId="13" xfId="1" applyNumberFormat="1" applyFont="1" applyFill="1" applyBorder="1" applyAlignment="1">
      <alignment horizontal="center" vertical="center"/>
    </xf>
    <xf numFmtId="49" fontId="49" fillId="0" borderId="13" xfId="1" applyNumberFormat="1" applyFont="1" applyFill="1" applyBorder="1" applyAlignment="1">
      <alignment horizontal="center" vertical="center"/>
    </xf>
    <xf numFmtId="3" fontId="50" fillId="0" borderId="13" xfId="1" applyNumberFormat="1" applyFont="1" applyFill="1" applyBorder="1" applyAlignment="1">
      <alignment horizontal="center" vertical="center"/>
    </xf>
    <xf numFmtId="4" fontId="50" fillId="0" borderId="14" xfId="1" applyNumberFormat="1" applyFont="1" applyFill="1" applyBorder="1" applyAlignment="1">
      <alignment horizontal="center" vertical="center"/>
    </xf>
    <xf numFmtId="2" fontId="53" fillId="0" borderId="13" xfId="1" applyNumberFormat="1" applyFont="1" applyBorder="1" applyAlignment="1">
      <alignment horizontal="center" vertical="center"/>
    </xf>
    <xf numFmtId="0" fontId="17" fillId="0" borderId="13" xfId="1" applyFont="1" applyBorder="1" applyAlignment="1">
      <alignment vertical="center" wrapText="1"/>
    </xf>
    <xf numFmtId="49" fontId="49" fillId="0" borderId="13" xfId="1" applyNumberFormat="1" applyFont="1" applyBorder="1" applyAlignment="1">
      <alignment horizontal="center" vertical="center"/>
    </xf>
    <xf numFmtId="3" fontId="50" fillId="4" borderId="13" xfId="1" applyNumberFormat="1" applyFont="1" applyFill="1" applyBorder="1" applyAlignment="1">
      <alignment horizontal="center" vertical="center"/>
    </xf>
    <xf numFmtId="4" fontId="50" fillId="0" borderId="14" xfId="1" applyNumberFormat="1" applyFont="1" applyBorder="1" applyAlignment="1">
      <alignment horizontal="center" vertical="center"/>
    </xf>
    <xf numFmtId="166" fontId="51" fillId="4" borderId="0" xfId="1" applyNumberFormat="1" applyFont="1" applyFill="1" applyAlignment="1">
      <alignment horizontal="center" vertical="center"/>
    </xf>
    <xf numFmtId="0" fontId="48" fillId="0" borderId="13" xfId="1" applyFont="1" applyFill="1" applyBorder="1" applyAlignment="1">
      <alignment vertical="center" wrapText="1"/>
    </xf>
    <xf numFmtId="0" fontId="17" fillId="0" borderId="13" xfId="1" applyFont="1" applyBorder="1" applyAlignment="1">
      <alignment horizontal="center" vertical="center"/>
    </xf>
    <xf numFmtId="0" fontId="17" fillId="0" borderId="13" xfId="1" applyFont="1" applyBorder="1" applyAlignment="1">
      <alignment vertical="top" wrapText="1"/>
    </xf>
    <xf numFmtId="2" fontId="53" fillId="0" borderId="13" xfId="1" applyNumberFormat="1" applyFont="1" applyBorder="1" applyAlignment="1">
      <alignment vertical="center"/>
    </xf>
    <xf numFmtId="3" fontId="17" fillId="4" borderId="13" xfId="1" applyNumberFormat="1" applyFont="1" applyFill="1" applyBorder="1" applyAlignment="1">
      <alignment horizontal="left" vertical="center" wrapText="1"/>
    </xf>
    <xf numFmtId="3" fontId="17" fillId="4" borderId="13" xfId="1" applyNumberFormat="1" applyFont="1" applyFill="1" applyBorder="1" applyAlignment="1">
      <alignment horizontal="center" vertical="center"/>
    </xf>
    <xf numFmtId="2" fontId="47" fillId="0" borderId="13" xfId="1" applyNumberFormat="1" applyFont="1" applyBorder="1" applyAlignment="1">
      <alignment horizontal="center" vertical="center"/>
    </xf>
    <xf numFmtId="0" fontId="17" fillId="0" borderId="13" xfId="1" applyFont="1" applyFill="1" applyBorder="1" applyAlignment="1">
      <alignment horizontal="center" vertical="center"/>
    </xf>
    <xf numFmtId="166" fontId="54" fillId="0" borderId="0" xfId="1" applyNumberFormat="1" applyFont="1" applyAlignment="1">
      <alignment horizontal="center" vertical="center"/>
    </xf>
    <xf numFmtId="0" fontId="47" fillId="0" borderId="15" xfId="1" applyFont="1" applyFill="1" applyBorder="1" applyAlignment="1">
      <alignment horizontal="center" vertical="center"/>
    </xf>
    <xf numFmtId="2" fontId="53" fillId="0" borderId="16" xfId="1" applyNumberFormat="1" applyFont="1" applyBorder="1" applyAlignment="1">
      <alignment horizontal="center" vertical="center"/>
    </xf>
    <xf numFmtId="0" fontId="48" fillId="0" borderId="16" xfId="1" applyFont="1" applyBorder="1" applyAlignment="1">
      <alignment vertical="center" wrapText="1"/>
    </xf>
    <xf numFmtId="0" fontId="17" fillId="0" borderId="16" xfId="1" applyFont="1" applyBorder="1" applyAlignment="1">
      <alignment horizontal="center" vertical="center"/>
    </xf>
    <xf numFmtId="49" fontId="49" fillId="0" borderId="16" xfId="1" applyNumberFormat="1" applyFont="1" applyBorder="1" applyAlignment="1">
      <alignment horizontal="center" vertical="center"/>
    </xf>
    <xf numFmtId="3" fontId="50" fillId="0" borderId="17" xfId="1" applyNumberFormat="1" applyFont="1" applyFill="1" applyBorder="1" applyAlignment="1">
      <alignment horizontal="center" vertical="center"/>
    </xf>
    <xf numFmtId="3" fontId="50" fillId="4" borderId="16" xfId="1" applyNumberFormat="1" applyFont="1" applyFill="1" applyBorder="1" applyAlignment="1">
      <alignment horizontal="center" vertical="center"/>
    </xf>
    <xf numFmtId="4" fontId="50" fillId="0" borderId="18" xfId="1" applyNumberFormat="1" applyFont="1" applyBorder="1" applyAlignment="1">
      <alignment horizontal="center" vertical="center"/>
    </xf>
    <xf numFmtId="0" fontId="47" fillId="0" borderId="19" xfId="1" applyFont="1" applyFill="1" applyBorder="1" applyAlignment="1">
      <alignment horizontal="center" vertical="center"/>
    </xf>
    <xf numFmtId="2" fontId="53" fillId="0" borderId="20" xfId="1" applyNumberFormat="1" applyFont="1" applyBorder="1" applyAlignment="1">
      <alignment horizontal="center" vertical="center"/>
    </xf>
    <xf numFmtId="0" fontId="48" fillId="0" borderId="20" xfId="1" applyFont="1" applyBorder="1" applyAlignment="1">
      <alignment vertical="center" wrapText="1"/>
    </xf>
    <xf numFmtId="0" fontId="17" fillId="0" borderId="20" xfId="1" applyFont="1" applyBorder="1" applyAlignment="1">
      <alignment horizontal="center" vertical="center"/>
    </xf>
    <xf numFmtId="4" fontId="17" fillId="0" borderId="20" xfId="1" applyNumberFormat="1" applyFont="1" applyBorder="1" applyAlignment="1">
      <alignment horizontal="center" vertical="center"/>
    </xf>
    <xf numFmtId="3" fontId="50" fillId="5" borderId="20" xfId="1" applyNumberFormat="1" applyFont="1" applyFill="1" applyBorder="1" applyAlignment="1">
      <alignment horizontal="center" vertical="center"/>
    </xf>
    <xf numFmtId="3" fontId="50" fillId="4" borderId="20" xfId="1" applyNumberFormat="1" applyFont="1" applyFill="1" applyBorder="1" applyAlignment="1">
      <alignment horizontal="center" vertical="center"/>
    </xf>
    <xf numFmtId="4" fontId="50" fillId="0" borderId="21" xfId="1" applyNumberFormat="1" applyFont="1" applyBorder="1" applyAlignment="1">
      <alignment horizontal="center" vertical="center"/>
    </xf>
    <xf numFmtId="4" fontId="17" fillId="0" borderId="13" xfId="1" applyNumberFormat="1" applyFont="1" applyBorder="1" applyAlignment="1">
      <alignment horizontal="center" vertical="center"/>
    </xf>
    <xf numFmtId="3" fontId="50" fillId="5" borderId="13" xfId="1" applyNumberFormat="1" applyFont="1" applyFill="1" applyBorder="1" applyAlignment="1">
      <alignment horizontal="center" vertical="center"/>
    </xf>
    <xf numFmtId="0" fontId="55" fillId="0" borderId="13" xfId="1" applyFont="1" applyBorder="1" applyAlignment="1">
      <alignment horizontal="center" vertical="center"/>
    </xf>
    <xf numFmtId="0" fontId="17" fillId="0" borderId="13" xfId="4" applyFont="1" applyFill="1" applyBorder="1" applyAlignment="1">
      <alignment horizontal="left" vertical="center" wrapText="1"/>
    </xf>
    <xf numFmtId="4" fontId="48" fillId="0" borderId="21" xfId="1" applyNumberFormat="1" applyFont="1" applyBorder="1" applyAlignment="1">
      <alignment horizontal="center" vertical="center"/>
    </xf>
    <xf numFmtId="4" fontId="51" fillId="0" borderId="0" xfId="1" applyNumberFormat="1" applyFont="1" applyAlignment="1">
      <alignment horizontal="center" vertical="center"/>
    </xf>
    <xf numFmtId="0" fontId="55" fillId="0" borderId="16" xfId="1" applyFont="1" applyBorder="1" applyAlignment="1">
      <alignment horizontal="center" vertical="center"/>
    </xf>
    <xf numFmtId="0" fontId="17" fillId="0" borderId="16" xfId="4" applyFont="1" applyFill="1" applyBorder="1" applyAlignment="1">
      <alignment horizontal="left" vertical="center" wrapText="1"/>
    </xf>
    <xf numFmtId="4" fontId="17" fillId="0" borderId="16" xfId="1" applyNumberFormat="1" applyFont="1" applyBorder="1" applyAlignment="1">
      <alignment horizontal="center" vertical="center"/>
    </xf>
    <xf numFmtId="3" fontId="50" fillId="5" borderId="16" xfId="1" applyNumberFormat="1" applyFont="1" applyFill="1" applyBorder="1" applyAlignment="1">
      <alignment horizontal="center" vertical="center"/>
    </xf>
    <xf numFmtId="0" fontId="56" fillId="0" borderId="16" xfId="1" applyFont="1" applyBorder="1" applyAlignment="1">
      <alignment horizontal="center" vertical="center"/>
    </xf>
    <xf numFmtId="4" fontId="48" fillId="0" borderId="18" xfId="1" applyNumberFormat="1" applyFont="1" applyBorder="1" applyAlignment="1">
      <alignment horizontal="center" vertical="center"/>
    </xf>
    <xf numFmtId="0" fontId="55" fillId="0" borderId="0" xfId="1" applyFont="1" applyAlignment="1">
      <alignment horizontal="center" vertical="center"/>
    </xf>
    <xf numFmtId="2" fontId="53" fillId="0" borderId="0" xfId="1" applyNumberFormat="1" applyFont="1" applyAlignment="1">
      <alignment horizontal="center" vertical="center"/>
    </xf>
    <xf numFmtId="0" fontId="57" fillId="0" borderId="0" xfId="1" applyFont="1" applyAlignment="1">
      <alignment vertical="center" wrapText="1"/>
    </xf>
    <xf numFmtId="0" fontId="58" fillId="0" borderId="0" xfId="1" applyFont="1" applyAlignment="1">
      <alignment horizontal="right" vertical="center"/>
    </xf>
    <xf numFmtId="4" fontId="59" fillId="0" borderId="0" xfId="1" applyNumberFormat="1" applyFont="1" applyAlignment="1">
      <alignment horizontal="center" vertical="center"/>
    </xf>
    <xf numFmtId="3" fontId="57" fillId="0" borderId="0" xfId="1" applyNumberFormat="1" applyFont="1" applyAlignment="1">
      <alignment vertical="center"/>
    </xf>
    <xf numFmtId="0" fontId="48" fillId="0" borderId="0" xfId="1" applyFont="1" applyAlignment="1">
      <alignment horizontal="right" vertical="center" wrapText="1"/>
    </xf>
    <xf numFmtId="4" fontId="48" fillId="0" borderId="0" xfId="1" applyNumberFormat="1" applyFont="1" applyAlignment="1">
      <alignment horizontal="center" vertical="center"/>
    </xf>
    <xf numFmtId="2" fontId="60" fillId="0" borderId="0" xfId="1" applyNumberFormat="1" applyFont="1" applyAlignment="1">
      <alignment horizontal="center" vertical="center"/>
    </xf>
    <xf numFmtId="0" fontId="61" fillId="0" borderId="0" xfId="1" applyFont="1" applyAlignment="1">
      <alignment vertical="top"/>
    </xf>
    <xf numFmtId="168" fontId="62" fillId="0" borderId="0" xfId="1" applyNumberFormat="1" applyFont="1" applyAlignment="1">
      <alignment horizontal="center" vertical="top"/>
    </xf>
    <xf numFmtId="164" fontId="61" fillId="0" borderId="0" xfId="1" applyNumberFormat="1" applyFont="1" applyAlignment="1">
      <alignment vertical="top"/>
    </xf>
    <xf numFmtId="0" fontId="62" fillId="0" borderId="0" xfId="1" applyFont="1" applyAlignment="1">
      <alignment horizontal="right" vertical="center"/>
    </xf>
    <xf numFmtId="168" fontId="63" fillId="0" borderId="0" xfId="1" applyNumberFormat="1" applyFont="1" applyAlignment="1">
      <alignment horizontal="center" vertical="top"/>
    </xf>
    <xf numFmtId="0" fontId="64" fillId="0" borderId="0" xfId="1" applyFont="1" applyAlignment="1">
      <alignment horizontal="right" vertical="top"/>
    </xf>
    <xf numFmtId="169" fontId="64" fillId="0" borderId="0" xfId="1" applyNumberFormat="1" applyFont="1" applyAlignment="1">
      <alignment horizontal="center" vertical="center"/>
    </xf>
    <xf numFmtId="0" fontId="65" fillId="0" borderId="0" xfId="1" applyFont="1" applyAlignment="1">
      <alignment vertical="top"/>
    </xf>
    <xf numFmtId="164" fontId="66" fillId="0" borderId="0" xfId="1" applyNumberFormat="1" applyFont="1" applyAlignment="1">
      <alignment vertical="top"/>
    </xf>
    <xf numFmtId="0" fontId="66" fillId="0" borderId="0" xfId="1" applyFont="1" applyAlignment="1">
      <alignment vertical="top"/>
    </xf>
    <xf numFmtId="3" fontId="62" fillId="0" borderId="0" xfId="1" applyNumberFormat="1" applyFont="1" applyAlignment="1">
      <alignment horizontal="center" vertical="top"/>
    </xf>
    <xf numFmtId="0" fontId="62" fillId="0" borderId="0" xfId="1" applyFont="1" applyAlignment="1">
      <alignment vertical="top"/>
    </xf>
    <xf numFmtId="0" fontId="13" fillId="0" borderId="0" xfId="1" applyFont="1" applyAlignment="1">
      <alignment horizontal="left" vertical="top" wrapText="1"/>
    </xf>
    <xf numFmtId="0" fontId="13" fillId="0" borderId="0" xfId="1" applyFont="1" applyAlignment="1">
      <alignment vertical="top" wrapText="1"/>
    </xf>
    <xf numFmtId="0" fontId="13" fillId="0" borderId="0" xfId="1" applyFont="1" applyAlignment="1">
      <alignment horizontal="left" vertical="center" wrapText="1"/>
    </xf>
    <xf numFmtId="0" fontId="67" fillId="0" borderId="0" xfId="1" applyFont="1" applyAlignment="1">
      <alignment horizontal="right" vertical="center"/>
    </xf>
    <xf numFmtId="0" fontId="4" fillId="0" borderId="0" xfId="1" applyFont="1" applyAlignment="1">
      <alignment vertical="top" wrapText="1"/>
    </xf>
    <xf numFmtId="168" fontId="50" fillId="0" borderId="0" xfId="1" applyNumberFormat="1" applyFont="1" applyAlignment="1">
      <alignment vertical="center" wrapText="1"/>
    </xf>
    <xf numFmtId="0" fontId="50" fillId="0" borderId="0" xfId="1" applyFont="1" applyAlignment="1">
      <alignment vertical="center" wrapText="1"/>
    </xf>
    <xf numFmtId="0" fontId="68" fillId="0" borderId="0" xfId="1" applyFont="1" applyAlignment="1">
      <alignment horizontal="left" vertical="top"/>
    </xf>
    <xf numFmtId="0" fontId="68" fillId="0" borderId="0" xfId="1" applyFont="1" applyAlignment="1">
      <alignment horizontal="left"/>
    </xf>
    <xf numFmtId="0" fontId="69" fillId="0" borderId="0" xfId="1" applyFont="1" applyAlignment="1">
      <alignment vertical="top"/>
    </xf>
  </cellXfs>
  <cellStyles count="7">
    <cellStyle name="Price" xfId="2"/>
    <cellStyle name="Гиперссылка" xfId="3" builtinId="8"/>
    <cellStyle name="Модель" xfId="4"/>
    <cellStyle name="Обычный" xfId="0" builtinId="0"/>
    <cellStyle name="Обычный 2" xfId="1"/>
    <cellStyle name="Примечание 2" xfId="6"/>
    <cellStyle name="Размеры" xfId="5"/>
  </cellStyles>
  <dxfs count="3">
    <dxf>
      <font>
        <sz val="7"/>
        <color rgb="FF800080"/>
        <name val="Times New Roman"/>
        <scheme val="none"/>
      </font>
      <fill>
        <patternFill>
          <bgColor rgb="FFFF99CC"/>
        </patternFill>
      </fill>
    </dxf>
    <dxf>
      <font>
        <sz val="7"/>
        <color rgb="FF800080"/>
        <name val="Times New Roman"/>
        <scheme val="none"/>
      </font>
      <fill>
        <patternFill>
          <bgColor rgb="FFFF99CC"/>
        </patternFill>
      </fill>
    </dxf>
    <dxf>
      <font>
        <sz val="7"/>
        <color rgb="FF800080"/>
        <name val="Times New Roman"/>
        <scheme val="none"/>
      </font>
      <fill>
        <patternFill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#REF!" lockText="1" noThreeD="1"/>
</file>

<file path=xl/ctrlProps/ctrlProp2.xml><?xml version="1.0" encoding="utf-8"?>
<formControlPr xmlns="http://schemas.microsoft.com/office/spreadsheetml/2009/9/main" objectType="CheckBox" fmlaLink="#REF!" lockText="1" noThreeD="1"/>
</file>

<file path=xl/ctrlProps/ctrlProp3.xml><?xml version="1.0" encoding="utf-8"?>
<formControlPr xmlns="http://schemas.microsoft.com/office/spreadsheetml/2009/9/main" objectType="CheckBox" fmlaLink="#REF!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518272</xdr:colOff>
      <xdr:row>4</xdr:row>
      <xdr:rowOff>93008</xdr:rowOff>
    </xdr:from>
    <xdr:ext cx="4329953" cy="1088092"/>
    <xdr:sp macro="" textlink="">
      <xdr:nvSpPr>
        <xdr:cNvPr id="2" name="TextBox 1"/>
        <xdr:cNvSpPr txBox="1"/>
      </xdr:nvSpPr>
      <xdr:spPr>
        <a:xfrm>
          <a:off x="2499472" y="93008"/>
          <a:ext cx="4329953" cy="1088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ru-RU" sz="1050" b="1" i="0" baseline="0">
              <a:solidFill>
                <a:schemeClr val="accent1">
                  <a:lumMod val="75000"/>
                </a:schemeClr>
              </a:solidFill>
              <a:latin typeface="Book Antiqua" pitchFamily="18" charset="0"/>
              <a:ea typeface="DejaVu Sans Light" pitchFamily="34" charset="0"/>
              <a:cs typeface="Arial" pitchFamily="34" charset="0"/>
            </a:rPr>
            <a:t>серия мебели для гостиниц</a:t>
          </a:r>
        </a:p>
        <a:p>
          <a:pPr algn="ctr"/>
          <a:r>
            <a:rPr lang="ru-RU" sz="4400" b="1" i="0" baseline="0">
              <a:solidFill>
                <a:schemeClr val="accent1">
                  <a:lumMod val="75000"/>
                </a:schemeClr>
              </a:solidFill>
              <a:latin typeface="Book Antiqua" pitchFamily="18" charset="0"/>
              <a:ea typeface="DejaVu Sans Light" pitchFamily="34" charset="0"/>
              <a:cs typeface="Arial" pitchFamily="34" charset="0"/>
            </a:rPr>
            <a:t>Практика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10</xdr:col>
          <xdr:colOff>228600</xdr:colOff>
          <xdr:row>42</xdr:row>
          <xdr:rowOff>152400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10</xdr:col>
          <xdr:colOff>228600</xdr:colOff>
          <xdr:row>42</xdr:row>
          <xdr:rowOff>171450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10</xdr:col>
          <xdr:colOff>228600</xdr:colOff>
          <xdr:row>42</xdr:row>
          <xdr:rowOff>171450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209550</xdr:colOff>
      <xdr:row>21</xdr:row>
      <xdr:rowOff>57150</xdr:rowOff>
    </xdr:from>
    <xdr:to>
      <xdr:col>2</xdr:col>
      <xdr:colOff>1095375</xdr:colOff>
      <xdr:row>21</xdr:row>
      <xdr:rowOff>600075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43915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38101</xdr:rowOff>
    </xdr:from>
    <xdr:to>
      <xdr:col>3</xdr:col>
      <xdr:colOff>9525</xdr:colOff>
      <xdr:row>9</xdr:row>
      <xdr:rowOff>122143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38101"/>
          <a:ext cx="1952625" cy="979392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</xdr:spPr>
    </xdr:pic>
    <xdr:clientData/>
  </xdr:twoCellAnchor>
  <xdr:twoCellAnchor>
    <xdr:from>
      <xdr:col>2</xdr:col>
      <xdr:colOff>942975</xdr:colOff>
      <xdr:row>40</xdr:row>
      <xdr:rowOff>28575</xdr:rowOff>
    </xdr:from>
    <xdr:to>
      <xdr:col>2</xdr:col>
      <xdr:colOff>1514475</xdr:colOff>
      <xdr:row>40</xdr:row>
      <xdr:rowOff>504825</xdr:rowOff>
    </xdr:to>
    <xdr:pic>
      <xdr:nvPicPr>
        <xdr:cNvPr id="8" name="Рисунок 2" descr="Доставка, Транспорт, Значок, Векторное Изображение.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0897850"/>
          <a:ext cx="571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1009650</xdr:colOff>
      <xdr:row>41</xdr:row>
      <xdr:rowOff>180975</xdr:rowOff>
    </xdr:from>
    <xdr:to>
      <xdr:col>2</xdr:col>
      <xdr:colOff>1485900</xdr:colOff>
      <xdr:row>41</xdr:row>
      <xdr:rowOff>542925</xdr:rowOff>
    </xdr:to>
    <xdr:pic>
      <xdr:nvPicPr>
        <xdr:cNvPr id="9" name="Рисунок 4" descr="Антон Прудков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r="2814" b="12500"/>
        <a:stretch>
          <a:fillRect/>
        </a:stretch>
      </xdr:blipFill>
      <xdr:spPr bwMode="auto">
        <a:xfrm>
          <a:off x="1400175" y="21640800"/>
          <a:ext cx="476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1066800</xdr:colOff>
      <xdr:row>42</xdr:row>
      <xdr:rowOff>133350</xdr:rowOff>
    </xdr:from>
    <xdr:to>
      <xdr:col>2</xdr:col>
      <xdr:colOff>1409700</xdr:colOff>
      <xdr:row>42</xdr:row>
      <xdr:rowOff>495300</xdr:rowOff>
    </xdr:to>
    <xdr:pic>
      <xdr:nvPicPr>
        <xdr:cNvPr id="10" name="Рисунок 5" descr="time,time,time icon download,time free icon,time png,time svg,time eps,time..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2602825"/>
          <a:ext cx="342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20</xdr:row>
      <xdr:rowOff>142875</xdr:rowOff>
    </xdr:from>
    <xdr:to>
      <xdr:col>2</xdr:col>
      <xdr:colOff>1085850</xdr:colOff>
      <xdr:row>20</xdr:row>
      <xdr:rowOff>657225</xdr:rowOff>
    </xdr:to>
    <xdr:pic>
      <xdr:nvPicPr>
        <xdr:cNvPr id="1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496175"/>
          <a:ext cx="771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10</xdr:row>
      <xdr:rowOff>38100</xdr:rowOff>
    </xdr:from>
    <xdr:to>
      <xdr:col>7</xdr:col>
      <xdr:colOff>838200</xdr:colOff>
      <xdr:row>14</xdr:row>
      <xdr:rowOff>76200</xdr:rowOff>
    </xdr:to>
    <xdr:pic>
      <xdr:nvPicPr>
        <xdr:cNvPr id="1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5252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790575</xdr:colOff>
      <xdr:row>10</xdr:row>
      <xdr:rowOff>104775</xdr:rowOff>
    </xdr:from>
    <xdr:to>
      <xdr:col>8</xdr:col>
      <xdr:colOff>962025</xdr:colOff>
      <xdr:row>14</xdr:row>
      <xdr:rowOff>142875</xdr:rowOff>
    </xdr:to>
    <xdr:pic>
      <xdr:nvPicPr>
        <xdr:cNvPr id="1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19200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14</xdr:row>
      <xdr:rowOff>142875</xdr:rowOff>
    </xdr:from>
    <xdr:to>
      <xdr:col>7</xdr:col>
      <xdr:colOff>847725</xdr:colOff>
      <xdr:row>15</xdr:row>
      <xdr:rowOff>628650</xdr:rowOff>
    </xdr:to>
    <xdr:pic>
      <xdr:nvPicPr>
        <xdr:cNvPr id="1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5" t="14000" r="375" b="14751"/>
        <a:stretch>
          <a:fillRect/>
        </a:stretch>
      </xdr:blipFill>
      <xdr:spPr bwMode="auto">
        <a:xfrm>
          <a:off x="9839325" y="2295525"/>
          <a:ext cx="990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15</xdr:row>
      <xdr:rowOff>66675</xdr:rowOff>
    </xdr:from>
    <xdr:to>
      <xdr:col>8</xdr:col>
      <xdr:colOff>1028700</xdr:colOff>
      <xdr:row>15</xdr:row>
      <xdr:rowOff>762000</xdr:rowOff>
    </xdr:to>
    <xdr:pic>
      <xdr:nvPicPr>
        <xdr:cNvPr id="15" name="Рисунок 27" descr="Профиль-ручка врезная для фасада 16/18мм, алюминий матовый (анод), L-3000мм фото товара 1 - PH.RU07.3000.AL PR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52" b="13750"/>
        <a:stretch>
          <a:fillRect/>
        </a:stretch>
      </xdr:blipFill>
      <xdr:spPr bwMode="auto">
        <a:xfrm>
          <a:off x="10953750" y="2438400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</xdr:row>
      <xdr:rowOff>304800</xdr:rowOff>
    </xdr:from>
    <xdr:to>
      <xdr:col>5</xdr:col>
      <xdr:colOff>571500</xdr:colOff>
      <xdr:row>15</xdr:row>
      <xdr:rowOff>695325</xdr:rowOff>
    </xdr:to>
    <xdr:pic>
      <xdr:nvPicPr>
        <xdr:cNvPr id="16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97" r="78644" b="-2"/>
        <a:stretch>
          <a:fillRect/>
        </a:stretch>
      </xdr:blipFill>
      <xdr:spPr bwMode="auto">
        <a:xfrm>
          <a:off x="6886575" y="1419225"/>
          <a:ext cx="1914525" cy="1647825"/>
        </a:xfrm>
        <a:prstGeom prst="rect">
          <a:avLst/>
        </a:prstGeom>
        <a:noFill/>
        <a:ln w="9525">
          <a:solidFill>
            <a:srgbClr val="C55A1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1076325</xdr:colOff>
      <xdr:row>7</xdr:row>
      <xdr:rowOff>180975</xdr:rowOff>
    </xdr:from>
    <xdr:to>
      <xdr:col>6</xdr:col>
      <xdr:colOff>666750</xdr:colOff>
      <xdr:row>13</xdr:row>
      <xdr:rowOff>123825</xdr:rowOff>
    </xdr:to>
    <xdr:pic>
      <xdr:nvPicPr>
        <xdr:cNvPr id="1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666750"/>
          <a:ext cx="1847850" cy="1390650"/>
        </a:xfrm>
        <a:prstGeom prst="rect">
          <a:avLst/>
        </a:prstGeom>
        <a:noFill/>
        <a:ln w="9525">
          <a:solidFill>
            <a:srgbClr val="C55A1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27</xdr:row>
      <xdr:rowOff>66675</xdr:rowOff>
    </xdr:from>
    <xdr:to>
      <xdr:col>2</xdr:col>
      <xdr:colOff>1304925</xdr:colOff>
      <xdr:row>27</xdr:row>
      <xdr:rowOff>942975</xdr:rowOff>
    </xdr:to>
    <xdr:pic>
      <xdr:nvPicPr>
        <xdr:cNvPr id="1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6862" r="9926" b="7353"/>
        <a:stretch>
          <a:fillRect/>
        </a:stretch>
      </xdr:blipFill>
      <xdr:spPr bwMode="auto">
        <a:xfrm>
          <a:off x="581025" y="15678150"/>
          <a:ext cx="11144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25</xdr:row>
      <xdr:rowOff>123825</xdr:rowOff>
    </xdr:from>
    <xdr:to>
      <xdr:col>2</xdr:col>
      <xdr:colOff>1162050</xdr:colOff>
      <xdr:row>25</xdr:row>
      <xdr:rowOff>1028700</xdr:rowOff>
    </xdr:to>
    <xdr:pic>
      <xdr:nvPicPr>
        <xdr:cNvPr id="19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3354050"/>
          <a:ext cx="695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26</xdr:row>
      <xdr:rowOff>247650</xdr:rowOff>
    </xdr:from>
    <xdr:to>
      <xdr:col>2</xdr:col>
      <xdr:colOff>1428750</xdr:colOff>
      <xdr:row>26</xdr:row>
      <xdr:rowOff>1057275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668500"/>
          <a:ext cx="1285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24</xdr:row>
      <xdr:rowOff>161925</xdr:rowOff>
    </xdr:from>
    <xdr:to>
      <xdr:col>2</xdr:col>
      <xdr:colOff>1285875</xdr:colOff>
      <xdr:row>24</xdr:row>
      <xdr:rowOff>1400175</xdr:rowOff>
    </xdr:to>
    <xdr:pic>
      <xdr:nvPicPr>
        <xdr:cNvPr id="2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877675"/>
          <a:ext cx="11715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28</xdr:row>
      <xdr:rowOff>133350</xdr:rowOff>
    </xdr:from>
    <xdr:to>
      <xdr:col>2</xdr:col>
      <xdr:colOff>1409700</xdr:colOff>
      <xdr:row>28</xdr:row>
      <xdr:rowOff>1762125</xdr:rowOff>
    </xdr:to>
    <xdr:pic>
      <xdr:nvPicPr>
        <xdr:cNvPr id="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6764000"/>
          <a:ext cx="13335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18</xdr:row>
      <xdr:rowOff>142875</xdr:rowOff>
    </xdr:from>
    <xdr:to>
      <xdr:col>2</xdr:col>
      <xdr:colOff>1495425</xdr:colOff>
      <xdr:row>18</xdr:row>
      <xdr:rowOff>1000125</xdr:rowOff>
    </xdr:to>
    <xdr:pic>
      <xdr:nvPicPr>
        <xdr:cNvPr id="2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953000"/>
          <a:ext cx="14382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19</xdr:row>
      <xdr:rowOff>66675</xdr:rowOff>
    </xdr:from>
    <xdr:to>
      <xdr:col>2</xdr:col>
      <xdr:colOff>1352550</xdr:colOff>
      <xdr:row>19</xdr:row>
      <xdr:rowOff>1343025</xdr:rowOff>
    </xdr:to>
    <xdr:pic>
      <xdr:nvPicPr>
        <xdr:cNvPr id="24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5" r="10193" b="6030"/>
        <a:stretch>
          <a:fillRect/>
        </a:stretch>
      </xdr:blipFill>
      <xdr:spPr bwMode="auto">
        <a:xfrm>
          <a:off x="609600" y="6029325"/>
          <a:ext cx="11334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28575</xdr:rowOff>
    </xdr:from>
    <xdr:to>
      <xdr:col>2</xdr:col>
      <xdr:colOff>1466850</xdr:colOff>
      <xdr:row>22</xdr:row>
      <xdr:rowOff>1095375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439275"/>
          <a:ext cx="13811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22</xdr:row>
      <xdr:rowOff>1124720</xdr:rowOff>
    </xdr:from>
    <xdr:to>
      <xdr:col>2</xdr:col>
      <xdr:colOff>1476376</xdr:colOff>
      <xdr:row>23</xdr:row>
      <xdr:rowOff>1123951</xdr:rowOff>
    </xdr:to>
    <xdr:pic>
      <xdr:nvPicPr>
        <xdr:cNvPr id="26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" t="1846" r="7158" b="3220"/>
        <a:stretch>
          <a:fillRect/>
        </a:stretch>
      </xdr:blipFill>
      <xdr:spPr bwMode="auto">
        <a:xfrm>
          <a:off x="504825" y="10535420"/>
          <a:ext cx="1362076" cy="1151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Admin/Desktop/www.mebel-land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54"/>
  <sheetViews>
    <sheetView tabSelected="1" view="pageBreakPreview" topLeftCell="A5" zoomScaleNormal="100" zoomScaleSheetLayoutView="100" workbookViewId="0">
      <selection activeCell="I35" sqref="I35"/>
    </sheetView>
  </sheetViews>
  <sheetFormatPr defaultRowHeight="12.75" x14ac:dyDescent="0.25"/>
  <cols>
    <col min="1" max="1" width="1.85546875" style="1" customWidth="1"/>
    <col min="2" max="2" width="4" style="1" customWidth="1"/>
    <col min="3" max="3" width="23.85546875" style="1" customWidth="1"/>
    <col min="4" max="4" width="72.42578125" style="1" customWidth="1"/>
    <col min="5" max="5" width="21.28515625" style="1" customWidth="1"/>
    <col min="6" max="6" width="12.5703125" style="1" customWidth="1"/>
    <col min="7" max="7" width="13.7109375" style="1" customWidth="1"/>
    <col min="8" max="8" width="13.5703125" style="1" customWidth="1"/>
    <col min="9" max="9" width="15.5703125" style="1" customWidth="1"/>
    <col min="10" max="10" width="2.28515625" style="1" customWidth="1"/>
    <col min="11" max="11" width="10" style="9" customWidth="1"/>
    <col min="12" max="14" width="10" style="1" customWidth="1"/>
    <col min="15" max="256" width="9.140625" style="1"/>
    <col min="257" max="257" width="1.85546875" style="1" customWidth="1"/>
    <col min="258" max="258" width="4" style="1" customWidth="1"/>
    <col min="259" max="259" width="23.85546875" style="1" customWidth="1"/>
    <col min="260" max="260" width="72.42578125" style="1" customWidth="1"/>
    <col min="261" max="261" width="21.28515625" style="1" customWidth="1"/>
    <col min="262" max="262" width="12.5703125" style="1" customWidth="1"/>
    <col min="263" max="263" width="13.7109375" style="1" customWidth="1"/>
    <col min="264" max="264" width="13.5703125" style="1" customWidth="1"/>
    <col min="265" max="265" width="15.5703125" style="1" customWidth="1"/>
    <col min="266" max="266" width="2.28515625" style="1" customWidth="1"/>
    <col min="267" max="270" width="10" style="1" customWidth="1"/>
    <col min="271" max="512" width="9.140625" style="1"/>
    <col min="513" max="513" width="1.85546875" style="1" customWidth="1"/>
    <col min="514" max="514" width="4" style="1" customWidth="1"/>
    <col min="515" max="515" width="23.85546875" style="1" customWidth="1"/>
    <col min="516" max="516" width="72.42578125" style="1" customWidth="1"/>
    <col min="517" max="517" width="21.28515625" style="1" customWidth="1"/>
    <col min="518" max="518" width="12.5703125" style="1" customWidth="1"/>
    <col min="519" max="519" width="13.7109375" style="1" customWidth="1"/>
    <col min="520" max="520" width="13.5703125" style="1" customWidth="1"/>
    <col min="521" max="521" width="15.5703125" style="1" customWidth="1"/>
    <col min="522" max="522" width="2.28515625" style="1" customWidth="1"/>
    <col min="523" max="526" width="10" style="1" customWidth="1"/>
    <col min="527" max="768" width="9.140625" style="1"/>
    <col min="769" max="769" width="1.85546875" style="1" customWidth="1"/>
    <col min="770" max="770" width="4" style="1" customWidth="1"/>
    <col min="771" max="771" width="23.85546875" style="1" customWidth="1"/>
    <col min="772" max="772" width="72.42578125" style="1" customWidth="1"/>
    <col min="773" max="773" width="21.28515625" style="1" customWidth="1"/>
    <col min="774" max="774" width="12.5703125" style="1" customWidth="1"/>
    <col min="775" max="775" width="13.7109375" style="1" customWidth="1"/>
    <col min="776" max="776" width="13.5703125" style="1" customWidth="1"/>
    <col min="777" max="777" width="15.5703125" style="1" customWidth="1"/>
    <col min="778" max="778" width="2.28515625" style="1" customWidth="1"/>
    <col min="779" max="782" width="10" style="1" customWidth="1"/>
    <col min="783" max="1024" width="9.140625" style="1"/>
    <col min="1025" max="1025" width="1.85546875" style="1" customWidth="1"/>
    <col min="1026" max="1026" width="4" style="1" customWidth="1"/>
    <col min="1027" max="1027" width="23.85546875" style="1" customWidth="1"/>
    <col min="1028" max="1028" width="72.42578125" style="1" customWidth="1"/>
    <col min="1029" max="1029" width="21.28515625" style="1" customWidth="1"/>
    <col min="1030" max="1030" width="12.5703125" style="1" customWidth="1"/>
    <col min="1031" max="1031" width="13.7109375" style="1" customWidth="1"/>
    <col min="1032" max="1032" width="13.5703125" style="1" customWidth="1"/>
    <col min="1033" max="1033" width="15.5703125" style="1" customWidth="1"/>
    <col min="1034" max="1034" width="2.28515625" style="1" customWidth="1"/>
    <col min="1035" max="1038" width="10" style="1" customWidth="1"/>
    <col min="1039" max="1280" width="9.140625" style="1"/>
    <col min="1281" max="1281" width="1.85546875" style="1" customWidth="1"/>
    <col min="1282" max="1282" width="4" style="1" customWidth="1"/>
    <col min="1283" max="1283" width="23.85546875" style="1" customWidth="1"/>
    <col min="1284" max="1284" width="72.42578125" style="1" customWidth="1"/>
    <col min="1285" max="1285" width="21.28515625" style="1" customWidth="1"/>
    <col min="1286" max="1286" width="12.5703125" style="1" customWidth="1"/>
    <col min="1287" max="1287" width="13.7109375" style="1" customWidth="1"/>
    <col min="1288" max="1288" width="13.5703125" style="1" customWidth="1"/>
    <col min="1289" max="1289" width="15.5703125" style="1" customWidth="1"/>
    <col min="1290" max="1290" width="2.28515625" style="1" customWidth="1"/>
    <col min="1291" max="1294" width="10" style="1" customWidth="1"/>
    <col min="1295" max="1536" width="9.140625" style="1"/>
    <col min="1537" max="1537" width="1.85546875" style="1" customWidth="1"/>
    <col min="1538" max="1538" width="4" style="1" customWidth="1"/>
    <col min="1539" max="1539" width="23.85546875" style="1" customWidth="1"/>
    <col min="1540" max="1540" width="72.42578125" style="1" customWidth="1"/>
    <col min="1541" max="1541" width="21.28515625" style="1" customWidth="1"/>
    <col min="1542" max="1542" width="12.5703125" style="1" customWidth="1"/>
    <col min="1543" max="1543" width="13.7109375" style="1" customWidth="1"/>
    <col min="1544" max="1544" width="13.5703125" style="1" customWidth="1"/>
    <col min="1545" max="1545" width="15.5703125" style="1" customWidth="1"/>
    <col min="1546" max="1546" width="2.28515625" style="1" customWidth="1"/>
    <col min="1547" max="1550" width="10" style="1" customWidth="1"/>
    <col min="1551" max="1792" width="9.140625" style="1"/>
    <col min="1793" max="1793" width="1.85546875" style="1" customWidth="1"/>
    <col min="1794" max="1794" width="4" style="1" customWidth="1"/>
    <col min="1795" max="1795" width="23.85546875" style="1" customWidth="1"/>
    <col min="1796" max="1796" width="72.42578125" style="1" customWidth="1"/>
    <col min="1797" max="1797" width="21.28515625" style="1" customWidth="1"/>
    <col min="1798" max="1798" width="12.5703125" style="1" customWidth="1"/>
    <col min="1799" max="1799" width="13.7109375" style="1" customWidth="1"/>
    <col min="1800" max="1800" width="13.5703125" style="1" customWidth="1"/>
    <col min="1801" max="1801" width="15.5703125" style="1" customWidth="1"/>
    <col min="1802" max="1802" width="2.28515625" style="1" customWidth="1"/>
    <col min="1803" max="1806" width="10" style="1" customWidth="1"/>
    <col min="1807" max="2048" width="9.140625" style="1"/>
    <col min="2049" max="2049" width="1.85546875" style="1" customWidth="1"/>
    <col min="2050" max="2050" width="4" style="1" customWidth="1"/>
    <col min="2051" max="2051" width="23.85546875" style="1" customWidth="1"/>
    <col min="2052" max="2052" width="72.42578125" style="1" customWidth="1"/>
    <col min="2053" max="2053" width="21.28515625" style="1" customWidth="1"/>
    <col min="2054" max="2054" width="12.5703125" style="1" customWidth="1"/>
    <col min="2055" max="2055" width="13.7109375" style="1" customWidth="1"/>
    <col min="2056" max="2056" width="13.5703125" style="1" customWidth="1"/>
    <col min="2057" max="2057" width="15.5703125" style="1" customWidth="1"/>
    <col min="2058" max="2058" width="2.28515625" style="1" customWidth="1"/>
    <col min="2059" max="2062" width="10" style="1" customWidth="1"/>
    <col min="2063" max="2304" width="9.140625" style="1"/>
    <col min="2305" max="2305" width="1.85546875" style="1" customWidth="1"/>
    <col min="2306" max="2306" width="4" style="1" customWidth="1"/>
    <col min="2307" max="2307" width="23.85546875" style="1" customWidth="1"/>
    <col min="2308" max="2308" width="72.42578125" style="1" customWidth="1"/>
    <col min="2309" max="2309" width="21.28515625" style="1" customWidth="1"/>
    <col min="2310" max="2310" width="12.5703125" style="1" customWidth="1"/>
    <col min="2311" max="2311" width="13.7109375" style="1" customWidth="1"/>
    <col min="2312" max="2312" width="13.5703125" style="1" customWidth="1"/>
    <col min="2313" max="2313" width="15.5703125" style="1" customWidth="1"/>
    <col min="2314" max="2314" width="2.28515625" style="1" customWidth="1"/>
    <col min="2315" max="2318" width="10" style="1" customWidth="1"/>
    <col min="2319" max="2560" width="9.140625" style="1"/>
    <col min="2561" max="2561" width="1.85546875" style="1" customWidth="1"/>
    <col min="2562" max="2562" width="4" style="1" customWidth="1"/>
    <col min="2563" max="2563" width="23.85546875" style="1" customWidth="1"/>
    <col min="2564" max="2564" width="72.42578125" style="1" customWidth="1"/>
    <col min="2565" max="2565" width="21.28515625" style="1" customWidth="1"/>
    <col min="2566" max="2566" width="12.5703125" style="1" customWidth="1"/>
    <col min="2567" max="2567" width="13.7109375" style="1" customWidth="1"/>
    <col min="2568" max="2568" width="13.5703125" style="1" customWidth="1"/>
    <col min="2569" max="2569" width="15.5703125" style="1" customWidth="1"/>
    <col min="2570" max="2570" width="2.28515625" style="1" customWidth="1"/>
    <col min="2571" max="2574" width="10" style="1" customWidth="1"/>
    <col min="2575" max="2816" width="9.140625" style="1"/>
    <col min="2817" max="2817" width="1.85546875" style="1" customWidth="1"/>
    <col min="2818" max="2818" width="4" style="1" customWidth="1"/>
    <col min="2819" max="2819" width="23.85546875" style="1" customWidth="1"/>
    <col min="2820" max="2820" width="72.42578125" style="1" customWidth="1"/>
    <col min="2821" max="2821" width="21.28515625" style="1" customWidth="1"/>
    <col min="2822" max="2822" width="12.5703125" style="1" customWidth="1"/>
    <col min="2823" max="2823" width="13.7109375" style="1" customWidth="1"/>
    <col min="2824" max="2824" width="13.5703125" style="1" customWidth="1"/>
    <col min="2825" max="2825" width="15.5703125" style="1" customWidth="1"/>
    <col min="2826" max="2826" width="2.28515625" style="1" customWidth="1"/>
    <col min="2827" max="2830" width="10" style="1" customWidth="1"/>
    <col min="2831" max="3072" width="9.140625" style="1"/>
    <col min="3073" max="3073" width="1.85546875" style="1" customWidth="1"/>
    <col min="3074" max="3074" width="4" style="1" customWidth="1"/>
    <col min="3075" max="3075" width="23.85546875" style="1" customWidth="1"/>
    <col min="3076" max="3076" width="72.42578125" style="1" customWidth="1"/>
    <col min="3077" max="3077" width="21.28515625" style="1" customWidth="1"/>
    <col min="3078" max="3078" width="12.5703125" style="1" customWidth="1"/>
    <col min="3079" max="3079" width="13.7109375" style="1" customWidth="1"/>
    <col min="3080" max="3080" width="13.5703125" style="1" customWidth="1"/>
    <col min="3081" max="3081" width="15.5703125" style="1" customWidth="1"/>
    <col min="3082" max="3082" width="2.28515625" style="1" customWidth="1"/>
    <col min="3083" max="3086" width="10" style="1" customWidth="1"/>
    <col min="3087" max="3328" width="9.140625" style="1"/>
    <col min="3329" max="3329" width="1.85546875" style="1" customWidth="1"/>
    <col min="3330" max="3330" width="4" style="1" customWidth="1"/>
    <col min="3331" max="3331" width="23.85546875" style="1" customWidth="1"/>
    <col min="3332" max="3332" width="72.42578125" style="1" customWidth="1"/>
    <col min="3333" max="3333" width="21.28515625" style="1" customWidth="1"/>
    <col min="3334" max="3334" width="12.5703125" style="1" customWidth="1"/>
    <col min="3335" max="3335" width="13.7109375" style="1" customWidth="1"/>
    <col min="3336" max="3336" width="13.5703125" style="1" customWidth="1"/>
    <col min="3337" max="3337" width="15.5703125" style="1" customWidth="1"/>
    <col min="3338" max="3338" width="2.28515625" style="1" customWidth="1"/>
    <col min="3339" max="3342" width="10" style="1" customWidth="1"/>
    <col min="3343" max="3584" width="9.140625" style="1"/>
    <col min="3585" max="3585" width="1.85546875" style="1" customWidth="1"/>
    <col min="3586" max="3586" width="4" style="1" customWidth="1"/>
    <col min="3587" max="3587" width="23.85546875" style="1" customWidth="1"/>
    <col min="3588" max="3588" width="72.42578125" style="1" customWidth="1"/>
    <col min="3589" max="3589" width="21.28515625" style="1" customWidth="1"/>
    <col min="3590" max="3590" width="12.5703125" style="1" customWidth="1"/>
    <col min="3591" max="3591" width="13.7109375" style="1" customWidth="1"/>
    <col min="3592" max="3592" width="13.5703125" style="1" customWidth="1"/>
    <col min="3593" max="3593" width="15.5703125" style="1" customWidth="1"/>
    <col min="3594" max="3594" width="2.28515625" style="1" customWidth="1"/>
    <col min="3595" max="3598" width="10" style="1" customWidth="1"/>
    <col min="3599" max="3840" width="9.140625" style="1"/>
    <col min="3841" max="3841" width="1.85546875" style="1" customWidth="1"/>
    <col min="3842" max="3842" width="4" style="1" customWidth="1"/>
    <col min="3843" max="3843" width="23.85546875" style="1" customWidth="1"/>
    <col min="3844" max="3844" width="72.42578125" style="1" customWidth="1"/>
    <col min="3845" max="3845" width="21.28515625" style="1" customWidth="1"/>
    <col min="3846" max="3846" width="12.5703125" style="1" customWidth="1"/>
    <col min="3847" max="3847" width="13.7109375" style="1" customWidth="1"/>
    <col min="3848" max="3848" width="13.5703125" style="1" customWidth="1"/>
    <col min="3849" max="3849" width="15.5703125" style="1" customWidth="1"/>
    <col min="3850" max="3850" width="2.28515625" style="1" customWidth="1"/>
    <col min="3851" max="3854" width="10" style="1" customWidth="1"/>
    <col min="3855" max="4096" width="9.140625" style="1"/>
    <col min="4097" max="4097" width="1.85546875" style="1" customWidth="1"/>
    <col min="4098" max="4098" width="4" style="1" customWidth="1"/>
    <col min="4099" max="4099" width="23.85546875" style="1" customWidth="1"/>
    <col min="4100" max="4100" width="72.42578125" style="1" customWidth="1"/>
    <col min="4101" max="4101" width="21.28515625" style="1" customWidth="1"/>
    <col min="4102" max="4102" width="12.5703125" style="1" customWidth="1"/>
    <col min="4103" max="4103" width="13.7109375" style="1" customWidth="1"/>
    <col min="4104" max="4104" width="13.5703125" style="1" customWidth="1"/>
    <col min="4105" max="4105" width="15.5703125" style="1" customWidth="1"/>
    <col min="4106" max="4106" width="2.28515625" style="1" customWidth="1"/>
    <col min="4107" max="4110" width="10" style="1" customWidth="1"/>
    <col min="4111" max="4352" width="9.140625" style="1"/>
    <col min="4353" max="4353" width="1.85546875" style="1" customWidth="1"/>
    <col min="4354" max="4354" width="4" style="1" customWidth="1"/>
    <col min="4355" max="4355" width="23.85546875" style="1" customWidth="1"/>
    <col min="4356" max="4356" width="72.42578125" style="1" customWidth="1"/>
    <col min="4357" max="4357" width="21.28515625" style="1" customWidth="1"/>
    <col min="4358" max="4358" width="12.5703125" style="1" customWidth="1"/>
    <col min="4359" max="4359" width="13.7109375" style="1" customWidth="1"/>
    <col min="4360" max="4360" width="13.5703125" style="1" customWidth="1"/>
    <col min="4361" max="4361" width="15.5703125" style="1" customWidth="1"/>
    <col min="4362" max="4362" width="2.28515625" style="1" customWidth="1"/>
    <col min="4363" max="4366" width="10" style="1" customWidth="1"/>
    <col min="4367" max="4608" width="9.140625" style="1"/>
    <col min="4609" max="4609" width="1.85546875" style="1" customWidth="1"/>
    <col min="4610" max="4610" width="4" style="1" customWidth="1"/>
    <col min="4611" max="4611" width="23.85546875" style="1" customWidth="1"/>
    <col min="4612" max="4612" width="72.42578125" style="1" customWidth="1"/>
    <col min="4613" max="4613" width="21.28515625" style="1" customWidth="1"/>
    <col min="4614" max="4614" width="12.5703125" style="1" customWidth="1"/>
    <col min="4615" max="4615" width="13.7109375" style="1" customWidth="1"/>
    <col min="4616" max="4616" width="13.5703125" style="1" customWidth="1"/>
    <col min="4617" max="4617" width="15.5703125" style="1" customWidth="1"/>
    <col min="4618" max="4618" width="2.28515625" style="1" customWidth="1"/>
    <col min="4619" max="4622" width="10" style="1" customWidth="1"/>
    <col min="4623" max="4864" width="9.140625" style="1"/>
    <col min="4865" max="4865" width="1.85546875" style="1" customWidth="1"/>
    <col min="4866" max="4866" width="4" style="1" customWidth="1"/>
    <col min="4867" max="4867" width="23.85546875" style="1" customWidth="1"/>
    <col min="4868" max="4868" width="72.42578125" style="1" customWidth="1"/>
    <col min="4869" max="4869" width="21.28515625" style="1" customWidth="1"/>
    <col min="4870" max="4870" width="12.5703125" style="1" customWidth="1"/>
    <col min="4871" max="4871" width="13.7109375" style="1" customWidth="1"/>
    <col min="4872" max="4872" width="13.5703125" style="1" customWidth="1"/>
    <col min="4873" max="4873" width="15.5703125" style="1" customWidth="1"/>
    <col min="4874" max="4874" width="2.28515625" style="1" customWidth="1"/>
    <col min="4875" max="4878" width="10" style="1" customWidth="1"/>
    <col min="4879" max="5120" width="9.140625" style="1"/>
    <col min="5121" max="5121" width="1.85546875" style="1" customWidth="1"/>
    <col min="5122" max="5122" width="4" style="1" customWidth="1"/>
    <col min="5123" max="5123" width="23.85546875" style="1" customWidth="1"/>
    <col min="5124" max="5124" width="72.42578125" style="1" customWidth="1"/>
    <col min="5125" max="5125" width="21.28515625" style="1" customWidth="1"/>
    <col min="5126" max="5126" width="12.5703125" style="1" customWidth="1"/>
    <col min="5127" max="5127" width="13.7109375" style="1" customWidth="1"/>
    <col min="5128" max="5128" width="13.5703125" style="1" customWidth="1"/>
    <col min="5129" max="5129" width="15.5703125" style="1" customWidth="1"/>
    <col min="5130" max="5130" width="2.28515625" style="1" customWidth="1"/>
    <col min="5131" max="5134" width="10" style="1" customWidth="1"/>
    <col min="5135" max="5376" width="9.140625" style="1"/>
    <col min="5377" max="5377" width="1.85546875" style="1" customWidth="1"/>
    <col min="5378" max="5378" width="4" style="1" customWidth="1"/>
    <col min="5379" max="5379" width="23.85546875" style="1" customWidth="1"/>
    <col min="5380" max="5380" width="72.42578125" style="1" customWidth="1"/>
    <col min="5381" max="5381" width="21.28515625" style="1" customWidth="1"/>
    <col min="5382" max="5382" width="12.5703125" style="1" customWidth="1"/>
    <col min="5383" max="5383" width="13.7109375" style="1" customWidth="1"/>
    <col min="5384" max="5384" width="13.5703125" style="1" customWidth="1"/>
    <col min="5385" max="5385" width="15.5703125" style="1" customWidth="1"/>
    <col min="5386" max="5386" width="2.28515625" style="1" customWidth="1"/>
    <col min="5387" max="5390" width="10" style="1" customWidth="1"/>
    <col min="5391" max="5632" width="9.140625" style="1"/>
    <col min="5633" max="5633" width="1.85546875" style="1" customWidth="1"/>
    <col min="5634" max="5634" width="4" style="1" customWidth="1"/>
    <col min="5635" max="5635" width="23.85546875" style="1" customWidth="1"/>
    <col min="5636" max="5636" width="72.42578125" style="1" customWidth="1"/>
    <col min="5637" max="5637" width="21.28515625" style="1" customWidth="1"/>
    <col min="5638" max="5638" width="12.5703125" style="1" customWidth="1"/>
    <col min="5639" max="5639" width="13.7109375" style="1" customWidth="1"/>
    <col min="5640" max="5640" width="13.5703125" style="1" customWidth="1"/>
    <col min="5641" max="5641" width="15.5703125" style="1" customWidth="1"/>
    <col min="5642" max="5642" width="2.28515625" style="1" customWidth="1"/>
    <col min="5643" max="5646" width="10" style="1" customWidth="1"/>
    <col min="5647" max="5888" width="9.140625" style="1"/>
    <col min="5889" max="5889" width="1.85546875" style="1" customWidth="1"/>
    <col min="5890" max="5890" width="4" style="1" customWidth="1"/>
    <col min="5891" max="5891" width="23.85546875" style="1" customWidth="1"/>
    <col min="5892" max="5892" width="72.42578125" style="1" customWidth="1"/>
    <col min="5893" max="5893" width="21.28515625" style="1" customWidth="1"/>
    <col min="5894" max="5894" width="12.5703125" style="1" customWidth="1"/>
    <col min="5895" max="5895" width="13.7109375" style="1" customWidth="1"/>
    <col min="5896" max="5896" width="13.5703125" style="1" customWidth="1"/>
    <col min="5897" max="5897" width="15.5703125" style="1" customWidth="1"/>
    <col min="5898" max="5898" width="2.28515625" style="1" customWidth="1"/>
    <col min="5899" max="5902" width="10" style="1" customWidth="1"/>
    <col min="5903" max="6144" width="9.140625" style="1"/>
    <col min="6145" max="6145" width="1.85546875" style="1" customWidth="1"/>
    <col min="6146" max="6146" width="4" style="1" customWidth="1"/>
    <col min="6147" max="6147" width="23.85546875" style="1" customWidth="1"/>
    <col min="6148" max="6148" width="72.42578125" style="1" customWidth="1"/>
    <col min="6149" max="6149" width="21.28515625" style="1" customWidth="1"/>
    <col min="6150" max="6150" width="12.5703125" style="1" customWidth="1"/>
    <col min="6151" max="6151" width="13.7109375" style="1" customWidth="1"/>
    <col min="6152" max="6152" width="13.5703125" style="1" customWidth="1"/>
    <col min="6153" max="6153" width="15.5703125" style="1" customWidth="1"/>
    <col min="6154" max="6154" width="2.28515625" style="1" customWidth="1"/>
    <col min="6155" max="6158" width="10" style="1" customWidth="1"/>
    <col min="6159" max="6400" width="9.140625" style="1"/>
    <col min="6401" max="6401" width="1.85546875" style="1" customWidth="1"/>
    <col min="6402" max="6402" width="4" style="1" customWidth="1"/>
    <col min="6403" max="6403" width="23.85546875" style="1" customWidth="1"/>
    <col min="6404" max="6404" width="72.42578125" style="1" customWidth="1"/>
    <col min="6405" max="6405" width="21.28515625" style="1" customWidth="1"/>
    <col min="6406" max="6406" width="12.5703125" style="1" customWidth="1"/>
    <col min="6407" max="6407" width="13.7109375" style="1" customWidth="1"/>
    <col min="6408" max="6408" width="13.5703125" style="1" customWidth="1"/>
    <col min="6409" max="6409" width="15.5703125" style="1" customWidth="1"/>
    <col min="6410" max="6410" width="2.28515625" style="1" customWidth="1"/>
    <col min="6411" max="6414" width="10" style="1" customWidth="1"/>
    <col min="6415" max="6656" width="9.140625" style="1"/>
    <col min="6657" max="6657" width="1.85546875" style="1" customWidth="1"/>
    <col min="6658" max="6658" width="4" style="1" customWidth="1"/>
    <col min="6659" max="6659" width="23.85546875" style="1" customWidth="1"/>
    <col min="6660" max="6660" width="72.42578125" style="1" customWidth="1"/>
    <col min="6661" max="6661" width="21.28515625" style="1" customWidth="1"/>
    <col min="6662" max="6662" width="12.5703125" style="1" customWidth="1"/>
    <col min="6663" max="6663" width="13.7109375" style="1" customWidth="1"/>
    <col min="6664" max="6664" width="13.5703125" style="1" customWidth="1"/>
    <col min="6665" max="6665" width="15.5703125" style="1" customWidth="1"/>
    <col min="6666" max="6666" width="2.28515625" style="1" customWidth="1"/>
    <col min="6667" max="6670" width="10" style="1" customWidth="1"/>
    <col min="6671" max="6912" width="9.140625" style="1"/>
    <col min="6913" max="6913" width="1.85546875" style="1" customWidth="1"/>
    <col min="6914" max="6914" width="4" style="1" customWidth="1"/>
    <col min="6915" max="6915" width="23.85546875" style="1" customWidth="1"/>
    <col min="6916" max="6916" width="72.42578125" style="1" customWidth="1"/>
    <col min="6917" max="6917" width="21.28515625" style="1" customWidth="1"/>
    <col min="6918" max="6918" width="12.5703125" style="1" customWidth="1"/>
    <col min="6919" max="6919" width="13.7109375" style="1" customWidth="1"/>
    <col min="6920" max="6920" width="13.5703125" style="1" customWidth="1"/>
    <col min="6921" max="6921" width="15.5703125" style="1" customWidth="1"/>
    <col min="6922" max="6922" width="2.28515625" style="1" customWidth="1"/>
    <col min="6923" max="6926" width="10" style="1" customWidth="1"/>
    <col min="6927" max="7168" width="9.140625" style="1"/>
    <col min="7169" max="7169" width="1.85546875" style="1" customWidth="1"/>
    <col min="7170" max="7170" width="4" style="1" customWidth="1"/>
    <col min="7171" max="7171" width="23.85546875" style="1" customWidth="1"/>
    <col min="7172" max="7172" width="72.42578125" style="1" customWidth="1"/>
    <col min="7173" max="7173" width="21.28515625" style="1" customWidth="1"/>
    <col min="7174" max="7174" width="12.5703125" style="1" customWidth="1"/>
    <col min="7175" max="7175" width="13.7109375" style="1" customWidth="1"/>
    <col min="7176" max="7176" width="13.5703125" style="1" customWidth="1"/>
    <col min="7177" max="7177" width="15.5703125" style="1" customWidth="1"/>
    <col min="7178" max="7178" width="2.28515625" style="1" customWidth="1"/>
    <col min="7179" max="7182" width="10" style="1" customWidth="1"/>
    <col min="7183" max="7424" width="9.140625" style="1"/>
    <col min="7425" max="7425" width="1.85546875" style="1" customWidth="1"/>
    <col min="7426" max="7426" width="4" style="1" customWidth="1"/>
    <col min="7427" max="7427" width="23.85546875" style="1" customWidth="1"/>
    <col min="7428" max="7428" width="72.42578125" style="1" customWidth="1"/>
    <col min="7429" max="7429" width="21.28515625" style="1" customWidth="1"/>
    <col min="7430" max="7430" width="12.5703125" style="1" customWidth="1"/>
    <col min="7431" max="7431" width="13.7109375" style="1" customWidth="1"/>
    <col min="7432" max="7432" width="13.5703125" style="1" customWidth="1"/>
    <col min="7433" max="7433" width="15.5703125" style="1" customWidth="1"/>
    <col min="7434" max="7434" width="2.28515625" style="1" customWidth="1"/>
    <col min="7435" max="7438" width="10" style="1" customWidth="1"/>
    <col min="7439" max="7680" width="9.140625" style="1"/>
    <col min="7681" max="7681" width="1.85546875" style="1" customWidth="1"/>
    <col min="7682" max="7682" width="4" style="1" customWidth="1"/>
    <col min="7683" max="7683" width="23.85546875" style="1" customWidth="1"/>
    <col min="7684" max="7684" width="72.42578125" style="1" customWidth="1"/>
    <col min="7685" max="7685" width="21.28515625" style="1" customWidth="1"/>
    <col min="7686" max="7686" width="12.5703125" style="1" customWidth="1"/>
    <col min="7687" max="7687" width="13.7109375" style="1" customWidth="1"/>
    <col min="7688" max="7688" width="13.5703125" style="1" customWidth="1"/>
    <col min="7689" max="7689" width="15.5703125" style="1" customWidth="1"/>
    <col min="7690" max="7690" width="2.28515625" style="1" customWidth="1"/>
    <col min="7691" max="7694" width="10" style="1" customWidth="1"/>
    <col min="7695" max="7936" width="9.140625" style="1"/>
    <col min="7937" max="7937" width="1.85546875" style="1" customWidth="1"/>
    <col min="7938" max="7938" width="4" style="1" customWidth="1"/>
    <col min="7939" max="7939" width="23.85546875" style="1" customWidth="1"/>
    <col min="7940" max="7940" width="72.42578125" style="1" customWidth="1"/>
    <col min="7941" max="7941" width="21.28515625" style="1" customWidth="1"/>
    <col min="7942" max="7942" width="12.5703125" style="1" customWidth="1"/>
    <col min="7943" max="7943" width="13.7109375" style="1" customWidth="1"/>
    <col min="7944" max="7944" width="13.5703125" style="1" customWidth="1"/>
    <col min="7945" max="7945" width="15.5703125" style="1" customWidth="1"/>
    <col min="7946" max="7946" width="2.28515625" style="1" customWidth="1"/>
    <col min="7947" max="7950" width="10" style="1" customWidth="1"/>
    <col min="7951" max="8192" width="9.140625" style="1"/>
    <col min="8193" max="8193" width="1.85546875" style="1" customWidth="1"/>
    <col min="8194" max="8194" width="4" style="1" customWidth="1"/>
    <col min="8195" max="8195" width="23.85546875" style="1" customWidth="1"/>
    <col min="8196" max="8196" width="72.42578125" style="1" customWidth="1"/>
    <col min="8197" max="8197" width="21.28515625" style="1" customWidth="1"/>
    <col min="8198" max="8198" width="12.5703125" style="1" customWidth="1"/>
    <col min="8199" max="8199" width="13.7109375" style="1" customWidth="1"/>
    <col min="8200" max="8200" width="13.5703125" style="1" customWidth="1"/>
    <col min="8201" max="8201" width="15.5703125" style="1" customWidth="1"/>
    <col min="8202" max="8202" width="2.28515625" style="1" customWidth="1"/>
    <col min="8203" max="8206" width="10" style="1" customWidth="1"/>
    <col min="8207" max="8448" width="9.140625" style="1"/>
    <col min="8449" max="8449" width="1.85546875" style="1" customWidth="1"/>
    <col min="8450" max="8450" width="4" style="1" customWidth="1"/>
    <col min="8451" max="8451" width="23.85546875" style="1" customWidth="1"/>
    <col min="8452" max="8452" width="72.42578125" style="1" customWidth="1"/>
    <col min="8453" max="8453" width="21.28515625" style="1" customWidth="1"/>
    <col min="8454" max="8454" width="12.5703125" style="1" customWidth="1"/>
    <col min="8455" max="8455" width="13.7109375" style="1" customWidth="1"/>
    <col min="8456" max="8456" width="13.5703125" style="1" customWidth="1"/>
    <col min="8457" max="8457" width="15.5703125" style="1" customWidth="1"/>
    <col min="8458" max="8458" width="2.28515625" style="1" customWidth="1"/>
    <col min="8459" max="8462" width="10" style="1" customWidth="1"/>
    <col min="8463" max="8704" width="9.140625" style="1"/>
    <col min="8705" max="8705" width="1.85546875" style="1" customWidth="1"/>
    <col min="8706" max="8706" width="4" style="1" customWidth="1"/>
    <col min="8707" max="8707" width="23.85546875" style="1" customWidth="1"/>
    <col min="8708" max="8708" width="72.42578125" style="1" customWidth="1"/>
    <col min="8709" max="8709" width="21.28515625" style="1" customWidth="1"/>
    <col min="8710" max="8710" width="12.5703125" style="1" customWidth="1"/>
    <col min="8711" max="8711" width="13.7109375" style="1" customWidth="1"/>
    <col min="8712" max="8712" width="13.5703125" style="1" customWidth="1"/>
    <col min="8713" max="8713" width="15.5703125" style="1" customWidth="1"/>
    <col min="8714" max="8714" width="2.28515625" style="1" customWidth="1"/>
    <col min="8715" max="8718" width="10" style="1" customWidth="1"/>
    <col min="8719" max="8960" width="9.140625" style="1"/>
    <col min="8961" max="8961" width="1.85546875" style="1" customWidth="1"/>
    <col min="8962" max="8962" width="4" style="1" customWidth="1"/>
    <col min="8963" max="8963" width="23.85546875" style="1" customWidth="1"/>
    <col min="8964" max="8964" width="72.42578125" style="1" customWidth="1"/>
    <col min="8965" max="8965" width="21.28515625" style="1" customWidth="1"/>
    <col min="8966" max="8966" width="12.5703125" style="1" customWidth="1"/>
    <col min="8967" max="8967" width="13.7109375" style="1" customWidth="1"/>
    <col min="8968" max="8968" width="13.5703125" style="1" customWidth="1"/>
    <col min="8969" max="8969" width="15.5703125" style="1" customWidth="1"/>
    <col min="8970" max="8970" width="2.28515625" style="1" customWidth="1"/>
    <col min="8971" max="8974" width="10" style="1" customWidth="1"/>
    <col min="8975" max="9216" width="9.140625" style="1"/>
    <col min="9217" max="9217" width="1.85546875" style="1" customWidth="1"/>
    <col min="9218" max="9218" width="4" style="1" customWidth="1"/>
    <col min="9219" max="9219" width="23.85546875" style="1" customWidth="1"/>
    <col min="9220" max="9220" width="72.42578125" style="1" customWidth="1"/>
    <col min="9221" max="9221" width="21.28515625" style="1" customWidth="1"/>
    <col min="9222" max="9222" width="12.5703125" style="1" customWidth="1"/>
    <col min="9223" max="9223" width="13.7109375" style="1" customWidth="1"/>
    <col min="9224" max="9224" width="13.5703125" style="1" customWidth="1"/>
    <col min="9225" max="9225" width="15.5703125" style="1" customWidth="1"/>
    <col min="9226" max="9226" width="2.28515625" style="1" customWidth="1"/>
    <col min="9227" max="9230" width="10" style="1" customWidth="1"/>
    <col min="9231" max="9472" width="9.140625" style="1"/>
    <col min="9473" max="9473" width="1.85546875" style="1" customWidth="1"/>
    <col min="9474" max="9474" width="4" style="1" customWidth="1"/>
    <col min="9475" max="9475" width="23.85546875" style="1" customWidth="1"/>
    <col min="9476" max="9476" width="72.42578125" style="1" customWidth="1"/>
    <col min="9477" max="9477" width="21.28515625" style="1" customWidth="1"/>
    <col min="9478" max="9478" width="12.5703125" style="1" customWidth="1"/>
    <col min="9479" max="9479" width="13.7109375" style="1" customWidth="1"/>
    <col min="9480" max="9480" width="13.5703125" style="1" customWidth="1"/>
    <col min="9481" max="9481" width="15.5703125" style="1" customWidth="1"/>
    <col min="9482" max="9482" width="2.28515625" style="1" customWidth="1"/>
    <col min="9483" max="9486" width="10" style="1" customWidth="1"/>
    <col min="9487" max="9728" width="9.140625" style="1"/>
    <col min="9729" max="9729" width="1.85546875" style="1" customWidth="1"/>
    <col min="9730" max="9730" width="4" style="1" customWidth="1"/>
    <col min="9731" max="9731" width="23.85546875" style="1" customWidth="1"/>
    <col min="9732" max="9732" width="72.42578125" style="1" customWidth="1"/>
    <col min="9733" max="9733" width="21.28515625" style="1" customWidth="1"/>
    <col min="9734" max="9734" width="12.5703125" style="1" customWidth="1"/>
    <col min="9735" max="9735" width="13.7109375" style="1" customWidth="1"/>
    <col min="9736" max="9736" width="13.5703125" style="1" customWidth="1"/>
    <col min="9737" max="9737" width="15.5703125" style="1" customWidth="1"/>
    <col min="9738" max="9738" width="2.28515625" style="1" customWidth="1"/>
    <col min="9739" max="9742" width="10" style="1" customWidth="1"/>
    <col min="9743" max="9984" width="9.140625" style="1"/>
    <col min="9985" max="9985" width="1.85546875" style="1" customWidth="1"/>
    <col min="9986" max="9986" width="4" style="1" customWidth="1"/>
    <col min="9987" max="9987" width="23.85546875" style="1" customWidth="1"/>
    <col min="9988" max="9988" width="72.42578125" style="1" customWidth="1"/>
    <col min="9989" max="9989" width="21.28515625" style="1" customWidth="1"/>
    <col min="9990" max="9990" width="12.5703125" style="1" customWidth="1"/>
    <col min="9991" max="9991" width="13.7109375" style="1" customWidth="1"/>
    <col min="9992" max="9992" width="13.5703125" style="1" customWidth="1"/>
    <col min="9993" max="9993" width="15.5703125" style="1" customWidth="1"/>
    <col min="9994" max="9994" width="2.28515625" style="1" customWidth="1"/>
    <col min="9995" max="9998" width="10" style="1" customWidth="1"/>
    <col min="9999" max="10240" width="9.140625" style="1"/>
    <col min="10241" max="10241" width="1.85546875" style="1" customWidth="1"/>
    <col min="10242" max="10242" width="4" style="1" customWidth="1"/>
    <col min="10243" max="10243" width="23.85546875" style="1" customWidth="1"/>
    <col min="10244" max="10244" width="72.42578125" style="1" customWidth="1"/>
    <col min="10245" max="10245" width="21.28515625" style="1" customWidth="1"/>
    <col min="10246" max="10246" width="12.5703125" style="1" customWidth="1"/>
    <col min="10247" max="10247" width="13.7109375" style="1" customWidth="1"/>
    <col min="10248" max="10248" width="13.5703125" style="1" customWidth="1"/>
    <col min="10249" max="10249" width="15.5703125" style="1" customWidth="1"/>
    <col min="10250" max="10250" width="2.28515625" style="1" customWidth="1"/>
    <col min="10251" max="10254" width="10" style="1" customWidth="1"/>
    <col min="10255" max="10496" width="9.140625" style="1"/>
    <col min="10497" max="10497" width="1.85546875" style="1" customWidth="1"/>
    <col min="10498" max="10498" width="4" style="1" customWidth="1"/>
    <col min="10499" max="10499" width="23.85546875" style="1" customWidth="1"/>
    <col min="10500" max="10500" width="72.42578125" style="1" customWidth="1"/>
    <col min="10501" max="10501" width="21.28515625" style="1" customWidth="1"/>
    <col min="10502" max="10502" width="12.5703125" style="1" customWidth="1"/>
    <col min="10503" max="10503" width="13.7109375" style="1" customWidth="1"/>
    <col min="10504" max="10504" width="13.5703125" style="1" customWidth="1"/>
    <col min="10505" max="10505" width="15.5703125" style="1" customWidth="1"/>
    <col min="10506" max="10506" width="2.28515625" style="1" customWidth="1"/>
    <col min="10507" max="10510" width="10" style="1" customWidth="1"/>
    <col min="10511" max="10752" width="9.140625" style="1"/>
    <col min="10753" max="10753" width="1.85546875" style="1" customWidth="1"/>
    <col min="10754" max="10754" width="4" style="1" customWidth="1"/>
    <col min="10755" max="10755" width="23.85546875" style="1" customWidth="1"/>
    <col min="10756" max="10756" width="72.42578125" style="1" customWidth="1"/>
    <col min="10757" max="10757" width="21.28515625" style="1" customWidth="1"/>
    <col min="10758" max="10758" width="12.5703125" style="1" customWidth="1"/>
    <col min="10759" max="10759" width="13.7109375" style="1" customWidth="1"/>
    <col min="10760" max="10760" width="13.5703125" style="1" customWidth="1"/>
    <col min="10761" max="10761" width="15.5703125" style="1" customWidth="1"/>
    <col min="10762" max="10762" width="2.28515625" style="1" customWidth="1"/>
    <col min="10763" max="10766" width="10" style="1" customWidth="1"/>
    <col min="10767" max="11008" width="9.140625" style="1"/>
    <col min="11009" max="11009" width="1.85546875" style="1" customWidth="1"/>
    <col min="11010" max="11010" width="4" style="1" customWidth="1"/>
    <col min="11011" max="11011" width="23.85546875" style="1" customWidth="1"/>
    <col min="11012" max="11012" width="72.42578125" style="1" customWidth="1"/>
    <col min="11013" max="11013" width="21.28515625" style="1" customWidth="1"/>
    <col min="11014" max="11014" width="12.5703125" style="1" customWidth="1"/>
    <col min="11015" max="11015" width="13.7109375" style="1" customWidth="1"/>
    <col min="11016" max="11016" width="13.5703125" style="1" customWidth="1"/>
    <col min="11017" max="11017" width="15.5703125" style="1" customWidth="1"/>
    <col min="11018" max="11018" width="2.28515625" style="1" customWidth="1"/>
    <col min="11019" max="11022" width="10" style="1" customWidth="1"/>
    <col min="11023" max="11264" width="9.140625" style="1"/>
    <col min="11265" max="11265" width="1.85546875" style="1" customWidth="1"/>
    <col min="11266" max="11266" width="4" style="1" customWidth="1"/>
    <col min="11267" max="11267" width="23.85546875" style="1" customWidth="1"/>
    <col min="11268" max="11268" width="72.42578125" style="1" customWidth="1"/>
    <col min="11269" max="11269" width="21.28515625" style="1" customWidth="1"/>
    <col min="11270" max="11270" width="12.5703125" style="1" customWidth="1"/>
    <col min="11271" max="11271" width="13.7109375" style="1" customWidth="1"/>
    <col min="11272" max="11272" width="13.5703125" style="1" customWidth="1"/>
    <col min="11273" max="11273" width="15.5703125" style="1" customWidth="1"/>
    <col min="11274" max="11274" width="2.28515625" style="1" customWidth="1"/>
    <col min="11275" max="11278" width="10" style="1" customWidth="1"/>
    <col min="11279" max="11520" width="9.140625" style="1"/>
    <col min="11521" max="11521" width="1.85546875" style="1" customWidth="1"/>
    <col min="11522" max="11522" width="4" style="1" customWidth="1"/>
    <col min="11523" max="11523" width="23.85546875" style="1" customWidth="1"/>
    <col min="11524" max="11524" width="72.42578125" style="1" customWidth="1"/>
    <col min="11525" max="11525" width="21.28515625" style="1" customWidth="1"/>
    <col min="11526" max="11526" width="12.5703125" style="1" customWidth="1"/>
    <col min="11527" max="11527" width="13.7109375" style="1" customWidth="1"/>
    <col min="11528" max="11528" width="13.5703125" style="1" customWidth="1"/>
    <col min="11529" max="11529" width="15.5703125" style="1" customWidth="1"/>
    <col min="11530" max="11530" width="2.28515625" style="1" customWidth="1"/>
    <col min="11531" max="11534" width="10" style="1" customWidth="1"/>
    <col min="11535" max="11776" width="9.140625" style="1"/>
    <col min="11777" max="11777" width="1.85546875" style="1" customWidth="1"/>
    <col min="11778" max="11778" width="4" style="1" customWidth="1"/>
    <col min="11779" max="11779" width="23.85546875" style="1" customWidth="1"/>
    <col min="11780" max="11780" width="72.42578125" style="1" customWidth="1"/>
    <col min="11781" max="11781" width="21.28515625" style="1" customWidth="1"/>
    <col min="11782" max="11782" width="12.5703125" style="1" customWidth="1"/>
    <col min="11783" max="11783" width="13.7109375" style="1" customWidth="1"/>
    <col min="11784" max="11784" width="13.5703125" style="1" customWidth="1"/>
    <col min="11785" max="11785" width="15.5703125" style="1" customWidth="1"/>
    <col min="11786" max="11786" width="2.28515625" style="1" customWidth="1"/>
    <col min="11787" max="11790" width="10" style="1" customWidth="1"/>
    <col min="11791" max="12032" width="9.140625" style="1"/>
    <col min="12033" max="12033" width="1.85546875" style="1" customWidth="1"/>
    <col min="12034" max="12034" width="4" style="1" customWidth="1"/>
    <col min="12035" max="12035" width="23.85546875" style="1" customWidth="1"/>
    <col min="12036" max="12036" width="72.42578125" style="1" customWidth="1"/>
    <col min="12037" max="12037" width="21.28515625" style="1" customWidth="1"/>
    <col min="12038" max="12038" width="12.5703125" style="1" customWidth="1"/>
    <col min="12039" max="12039" width="13.7109375" style="1" customWidth="1"/>
    <col min="12040" max="12040" width="13.5703125" style="1" customWidth="1"/>
    <col min="12041" max="12041" width="15.5703125" style="1" customWidth="1"/>
    <col min="12042" max="12042" width="2.28515625" style="1" customWidth="1"/>
    <col min="12043" max="12046" width="10" style="1" customWidth="1"/>
    <col min="12047" max="12288" width="9.140625" style="1"/>
    <col min="12289" max="12289" width="1.85546875" style="1" customWidth="1"/>
    <col min="12290" max="12290" width="4" style="1" customWidth="1"/>
    <col min="12291" max="12291" width="23.85546875" style="1" customWidth="1"/>
    <col min="12292" max="12292" width="72.42578125" style="1" customWidth="1"/>
    <col min="12293" max="12293" width="21.28515625" style="1" customWidth="1"/>
    <col min="12294" max="12294" width="12.5703125" style="1" customWidth="1"/>
    <col min="12295" max="12295" width="13.7109375" style="1" customWidth="1"/>
    <col min="12296" max="12296" width="13.5703125" style="1" customWidth="1"/>
    <col min="12297" max="12297" width="15.5703125" style="1" customWidth="1"/>
    <col min="12298" max="12298" width="2.28515625" style="1" customWidth="1"/>
    <col min="12299" max="12302" width="10" style="1" customWidth="1"/>
    <col min="12303" max="12544" width="9.140625" style="1"/>
    <col min="12545" max="12545" width="1.85546875" style="1" customWidth="1"/>
    <col min="12546" max="12546" width="4" style="1" customWidth="1"/>
    <col min="12547" max="12547" width="23.85546875" style="1" customWidth="1"/>
    <col min="12548" max="12548" width="72.42578125" style="1" customWidth="1"/>
    <col min="12549" max="12549" width="21.28515625" style="1" customWidth="1"/>
    <col min="12550" max="12550" width="12.5703125" style="1" customWidth="1"/>
    <col min="12551" max="12551" width="13.7109375" style="1" customWidth="1"/>
    <col min="12552" max="12552" width="13.5703125" style="1" customWidth="1"/>
    <col min="12553" max="12553" width="15.5703125" style="1" customWidth="1"/>
    <col min="12554" max="12554" width="2.28515625" style="1" customWidth="1"/>
    <col min="12555" max="12558" width="10" style="1" customWidth="1"/>
    <col min="12559" max="12800" width="9.140625" style="1"/>
    <col min="12801" max="12801" width="1.85546875" style="1" customWidth="1"/>
    <col min="12802" max="12802" width="4" style="1" customWidth="1"/>
    <col min="12803" max="12803" width="23.85546875" style="1" customWidth="1"/>
    <col min="12804" max="12804" width="72.42578125" style="1" customWidth="1"/>
    <col min="12805" max="12805" width="21.28515625" style="1" customWidth="1"/>
    <col min="12806" max="12806" width="12.5703125" style="1" customWidth="1"/>
    <col min="12807" max="12807" width="13.7109375" style="1" customWidth="1"/>
    <col min="12808" max="12808" width="13.5703125" style="1" customWidth="1"/>
    <col min="12809" max="12809" width="15.5703125" style="1" customWidth="1"/>
    <col min="12810" max="12810" width="2.28515625" style="1" customWidth="1"/>
    <col min="12811" max="12814" width="10" style="1" customWidth="1"/>
    <col min="12815" max="13056" width="9.140625" style="1"/>
    <col min="13057" max="13057" width="1.85546875" style="1" customWidth="1"/>
    <col min="13058" max="13058" width="4" style="1" customWidth="1"/>
    <col min="13059" max="13059" width="23.85546875" style="1" customWidth="1"/>
    <col min="13060" max="13060" width="72.42578125" style="1" customWidth="1"/>
    <col min="13061" max="13061" width="21.28515625" style="1" customWidth="1"/>
    <col min="13062" max="13062" width="12.5703125" style="1" customWidth="1"/>
    <col min="13063" max="13063" width="13.7109375" style="1" customWidth="1"/>
    <col min="13064" max="13064" width="13.5703125" style="1" customWidth="1"/>
    <col min="13065" max="13065" width="15.5703125" style="1" customWidth="1"/>
    <col min="13066" max="13066" width="2.28515625" style="1" customWidth="1"/>
    <col min="13067" max="13070" width="10" style="1" customWidth="1"/>
    <col min="13071" max="13312" width="9.140625" style="1"/>
    <col min="13313" max="13313" width="1.85546875" style="1" customWidth="1"/>
    <col min="13314" max="13314" width="4" style="1" customWidth="1"/>
    <col min="13315" max="13315" width="23.85546875" style="1" customWidth="1"/>
    <col min="13316" max="13316" width="72.42578125" style="1" customWidth="1"/>
    <col min="13317" max="13317" width="21.28515625" style="1" customWidth="1"/>
    <col min="13318" max="13318" width="12.5703125" style="1" customWidth="1"/>
    <col min="13319" max="13319" width="13.7109375" style="1" customWidth="1"/>
    <col min="13320" max="13320" width="13.5703125" style="1" customWidth="1"/>
    <col min="13321" max="13321" width="15.5703125" style="1" customWidth="1"/>
    <col min="13322" max="13322" width="2.28515625" style="1" customWidth="1"/>
    <col min="13323" max="13326" width="10" style="1" customWidth="1"/>
    <col min="13327" max="13568" width="9.140625" style="1"/>
    <col min="13569" max="13569" width="1.85546875" style="1" customWidth="1"/>
    <col min="13570" max="13570" width="4" style="1" customWidth="1"/>
    <col min="13571" max="13571" width="23.85546875" style="1" customWidth="1"/>
    <col min="13572" max="13572" width="72.42578125" style="1" customWidth="1"/>
    <col min="13573" max="13573" width="21.28515625" style="1" customWidth="1"/>
    <col min="13574" max="13574" width="12.5703125" style="1" customWidth="1"/>
    <col min="13575" max="13575" width="13.7109375" style="1" customWidth="1"/>
    <col min="13576" max="13576" width="13.5703125" style="1" customWidth="1"/>
    <col min="13577" max="13577" width="15.5703125" style="1" customWidth="1"/>
    <col min="13578" max="13578" width="2.28515625" style="1" customWidth="1"/>
    <col min="13579" max="13582" width="10" style="1" customWidth="1"/>
    <col min="13583" max="13824" width="9.140625" style="1"/>
    <col min="13825" max="13825" width="1.85546875" style="1" customWidth="1"/>
    <col min="13826" max="13826" width="4" style="1" customWidth="1"/>
    <col min="13827" max="13827" width="23.85546875" style="1" customWidth="1"/>
    <col min="13828" max="13828" width="72.42578125" style="1" customWidth="1"/>
    <col min="13829" max="13829" width="21.28515625" style="1" customWidth="1"/>
    <col min="13830" max="13830" width="12.5703125" style="1" customWidth="1"/>
    <col min="13831" max="13831" width="13.7109375" style="1" customWidth="1"/>
    <col min="13832" max="13832" width="13.5703125" style="1" customWidth="1"/>
    <col min="13833" max="13833" width="15.5703125" style="1" customWidth="1"/>
    <col min="13834" max="13834" width="2.28515625" style="1" customWidth="1"/>
    <col min="13835" max="13838" width="10" style="1" customWidth="1"/>
    <col min="13839" max="14080" width="9.140625" style="1"/>
    <col min="14081" max="14081" width="1.85546875" style="1" customWidth="1"/>
    <col min="14082" max="14082" width="4" style="1" customWidth="1"/>
    <col min="14083" max="14083" width="23.85546875" style="1" customWidth="1"/>
    <col min="14084" max="14084" width="72.42578125" style="1" customWidth="1"/>
    <col min="14085" max="14085" width="21.28515625" style="1" customWidth="1"/>
    <col min="14086" max="14086" width="12.5703125" style="1" customWidth="1"/>
    <col min="14087" max="14087" width="13.7109375" style="1" customWidth="1"/>
    <col min="14088" max="14088" width="13.5703125" style="1" customWidth="1"/>
    <col min="14089" max="14089" width="15.5703125" style="1" customWidth="1"/>
    <col min="14090" max="14090" width="2.28515625" style="1" customWidth="1"/>
    <col min="14091" max="14094" width="10" style="1" customWidth="1"/>
    <col min="14095" max="14336" width="9.140625" style="1"/>
    <col min="14337" max="14337" width="1.85546875" style="1" customWidth="1"/>
    <col min="14338" max="14338" width="4" style="1" customWidth="1"/>
    <col min="14339" max="14339" width="23.85546875" style="1" customWidth="1"/>
    <col min="14340" max="14340" width="72.42578125" style="1" customWidth="1"/>
    <col min="14341" max="14341" width="21.28515625" style="1" customWidth="1"/>
    <col min="14342" max="14342" width="12.5703125" style="1" customWidth="1"/>
    <col min="14343" max="14343" width="13.7109375" style="1" customWidth="1"/>
    <col min="14344" max="14344" width="13.5703125" style="1" customWidth="1"/>
    <col min="14345" max="14345" width="15.5703125" style="1" customWidth="1"/>
    <col min="14346" max="14346" width="2.28515625" style="1" customWidth="1"/>
    <col min="14347" max="14350" width="10" style="1" customWidth="1"/>
    <col min="14351" max="14592" width="9.140625" style="1"/>
    <col min="14593" max="14593" width="1.85546875" style="1" customWidth="1"/>
    <col min="14594" max="14594" width="4" style="1" customWidth="1"/>
    <col min="14595" max="14595" width="23.85546875" style="1" customWidth="1"/>
    <col min="14596" max="14596" width="72.42578125" style="1" customWidth="1"/>
    <col min="14597" max="14597" width="21.28515625" style="1" customWidth="1"/>
    <col min="14598" max="14598" width="12.5703125" style="1" customWidth="1"/>
    <col min="14599" max="14599" width="13.7109375" style="1" customWidth="1"/>
    <col min="14600" max="14600" width="13.5703125" style="1" customWidth="1"/>
    <col min="14601" max="14601" width="15.5703125" style="1" customWidth="1"/>
    <col min="14602" max="14602" width="2.28515625" style="1" customWidth="1"/>
    <col min="14603" max="14606" width="10" style="1" customWidth="1"/>
    <col min="14607" max="14848" width="9.140625" style="1"/>
    <col min="14849" max="14849" width="1.85546875" style="1" customWidth="1"/>
    <col min="14850" max="14850" width="4" style="1" customWidth="1"/>
    <col min="14851" max="14851" width="23.85546875" style="1" customWidth="1"/>
    <col min="14852" max="14852" width="72.42578125" style="1" customWidth="1"/>
    <col min="14853" max="14853" width="21.28515625" style="1" customWidth="1"/>
    <col min="14854" max="14854" width="12.5703125" style="1" customWidth="1"/>
    <col min="14855" max="14855" width="13.7109375" style="1" customWidth="1"/>
    <col min="14856" max="14856" width="13.5703125" style="1" customWidth="1"/>
    <col min="14857" max="14857" width="15.5703125" style="1" customWidth="1"/>
    <col min="14858" max="14858" width="2.28515625" style="1" customWidth="1"/>
    <col min="14859" max="14862" width="10" style="1" customWidth="1"/>
    <col min="14863" max="15104" width="9.140625" style="1"/>
    <col min="15105" max="15105" width="1.85546875" style="1" customWidth="1"/>
    <col min="15106" max="15106" width="4" style="1" customWidth="1"/>
    <col min="15107" max="15107" width="23.85546875" style="1" customWidth="1"/>
    <col min="15108" max="15108" width="72.42578125" style="1" customWidth="1"/>
    <col min="15109" max="15109" width="21.28515625" style="1" customWidth="1"/>
    <col min="15110" max="15110" width="12.5703125" style="1" customWidth="1"/>
    <col min="15111" max="15111" width="13.7109375" style="1" customWidth="1"/>
    <col min="15112" max="15112" width="13.5703125" style="1" customWidth="1"/>
    <col min="15113" max="15113" width="15.5703125" style="1" customWidth="1"/>
    <col min="15114" max="15114" width="2.28515625" style="1" customWidth="1"/>
    <col min="15115" max="15118" width="10" style="1" customWidth="1"/>
    <col min="15119" max="15360" width="9.140625" style="1"/>
    <col min="15361" max="15361" width="1.85546875" style="1" customWidth="1"/>
    <col min="15362" max="15362" width="4" style="1" customWidth="1"/>
    <col min="15363" max="15363" width="23.85546875" style="1" customWidth="1"/>
    <col min="15364" max="15364" width="72.42578125" style="1" customWidth="1"/>
    <col min="15365" max="15365" width="21.28515625" style="1" customWidth="1"/>
    <col min="15366" max="15366" width="12.5703125" style="1" customWidth="1"/>
    <col min="15367" max="15367" width="13.7109375" style="1" customWidth="1"/>
    <col min="15368" max="15368" width="13.5703125" style="1" customWidth="1"/>
    <col min="15369" max="15369" width="15.5703125" style="1" customWidth="1"/>
    <col min="15370" max="15370" width="2.28515625" style="1" customWidth="1"/>
    <col min="15371" max="15374" width="10" style="1" customWidth="1"/>
    <col min="15375" max="15616" width="9.140625" style="1"/>
    <col min="15617" max="15617" width="1.85546875" style="1" customWidth="1"/>
    <col min="15618" max="15618" width="4" style="1" customWidth="1"/>
    <col min="15619" max="15619" width="23.85546875" style="1" customWidth="1"/>
    <col min="15620" max="15620" width="72.42578125" style="1" customWidth="1"/>
    <col min="15621" max="15621" width="21.28515625" style="1" customWidth="1"/>
    <col min="15622" max="15622" width="12.5703125" style="1" customWidth="1"/>
    <col min="15623" max="15623" width="13.7109375" style="1" customWidth="1"/>
    <col min="15624" max="15624" width="13.5703125" style="1" customWidth="1"/>
    <col min="15625" max="15625" width="15.5703125" style="1" customWidth="1"/>
    <col min="15626" max="15626" width="2.28515625" style="1" customWidth="1"/>
    <col min="15627" max="15630" width="10" style="1" customWidth="1"/>
    <col min="15631" max="15872" width="9.140625" style="1"/>
    <col min="15873" max="15873" width="1.85546875" style="1" customWidth="1"/>
    <col min="15874" max="15874" width="4" style="1" customWidth="1"/>
    <col min="15875" max="15875" width="23.85546875" style="1" customWidth="1"/>
    <col min="15876" max="15876" width="72.42578125" style="1" customWidth="1"/>
    <col min="15877" max="15877" width="21.28515625" style="1" customWidth="1"/>
    <col min="15878" max="15878" width="12.5703125" style="1" customWidth="1"/>
    <col min="15879" max="15879" width="13.7109375" style="1" customWidth="1"/>
    <col min="15880" max="15880" width="13.5703125" style="1" customWidth="1"/>
    <col min="15881" max="15881" width="15.5703125" style="1" customWidth="1"/>
    <col min="15882" max="15882" width="2.28515625" style="1" customWidth="1"/>
    <col min="15883" max="15886" width="10" style="1" customWidth="1"/>
    <col min="15887" max="16128" width="9.140625" style="1"/>
    <col min="16129" max="16129" width="1.85546875" style="1" customWidth="1"/>
    <col min="16130" max="16130" width="4" style="1" customWidth="1"/>
    <col min="16131" max="16131" width="23.85546875" style="1" customWidth="1"/>
    <col min="16132" max="16132" width="72.42578125" style="1" customWidth="1"/>
    <col min="16133" max="16133" width="21.28515625" style="1" customWidth="1"/>
    <col min="16134" max="16134" width="12.5703125" style="1" customWidth="1"/>
    <col min="16135" max="16135" width="13.7109375" style="1" customWidth="1"/>
    <col min="16136" max="16136" width="13.5703125" style="1" customWidth="1"/>
    <col min="16137" max="16137" width="15.5703125" style="1" customWidth="1"/>
    <col min="16138" max="16138" width="2.28515625" style="1" customWidth="1"/>
    <col min="16139" max="16142" width="10" style="1" customWidth="1"/>
    <col min="16143" max="16384" width="9.140625" style="1"/>
  </cols>
  <sheetData>
    <row r="1" spans="2:18" hidden="1" x14ac:dyDescent="0.25">
      <c r="F1" s="2"/>
      <c r="G1" s="2"/>
      <c r="H1" s="2"/>
      <c r="I1" s="2"/>
      <c r="J1" s="3"/>
      <c r="K1" s="3"/>
      <c r="L1" s="3"/>
      <c r="O1" s="4"/>
      <c r="P1" s="5"/>
      <c r="Q1" s="5"/>
      <c r="R1" s="5"/>
    </row>
    <row r="2" spans="2:18" ht="15.75" hidden="1" x14ac:dyDescent="0.25">
      <c r="F2" s="2"/>
      <c r="G2" s="2"/>
      <c r="H2" s="2"/>
      <c r="I2" s="6" t="s">
        <v>0</v>
      </c>
      <c r="J2" s="3"/>
      <c r="K2" s="3"/>
      <c r="O2" s="4"/>
      <c r="P2" s="5"/>
      <c r="Q2" s="5"/>
      <c r="R2" s="5"/>
    </row>
    <row r="3" spans="2:18" ht="15.75" hidden="1" x14ac:dyDescent="0.25">
      <c r="F3" s="2"/>
      <c r="G3" s="2"/>
      <c r="H3" s="2"/>
      <c r="I3" s="6" t="s">
        <v>1</v>
      </c>
      <c r="J3" s="3"/>
      <c r="K3" s="3"/>
      <c r="O3" s="4"/>
      <c r="P3" s="5"/>
      <c r="Q3" s="5"/>
      <c r="R3" s="5"/>
    </row>
    <row r="4" spans="2:18" ht="18.75" hidden="1" x14ac:dyDescent="0.25">
      <c r="D4" s="7" t="s">
        <v>2</v>
      </c>
      <c r="F4" s="2"/>
      <c r="G4" s="2"/>
      <c r="H4" s="2"/>
      <c r="I4" s="2"/>
      <c r="J4" s="3"/>
      <c r="K4" s="3"/>
      <c r="L4" s="3"/>
      <c r="O4" s="4"/>
      <c r="P4" s="5"/>
      <c r="Q4" s="5"/>
      <c r="R4" s="5"/>
    </row>
    <row r="5" spans="2:18" x14ac:dyDescent="0.25">
      <c r="I5" s="8" t="s">
        <v>3</v>
      </c>
    </row>
    <row r="6" spans="2:18" x14ac:dyDescent="0.25">
      <c r="E6" s="10"/>
      <c r="F6" s="11"/>
      <c r="G6" s="11"/>
      <c r="I6" s="8" t="s">
        <v>4</v>
      </c>
      <c r="J6" s="12"/>
    </row>
    <row r="7" spans="2:18" x14ac:dyDescent="0.25">
      <c r="D7" s="10"/>
      <c r="E7" s="10"/>
      <c r="F7" s="11"/>
      <c r="G7" s="11"/>
      <c r="I7" s="13" t="s">
        <v>5</v>
      </c>
      <c r="J7" s="12"/>
    </row>
    <row r="8" spans="2:18" s="15" customFormat="1" ht="15" x14ac:dyDescent="0.25">
      <c r="B8" s="14"/>
      <c r="C8" s="14"/>
      <c r="D8" s="14"/>
      <c r="H8" s="16"/>
      <c r="I8" s="8" t="s">
        <v>6</v>
      </c>
      <c r="J8" s="17"/>
      <c r="K8" s="18"/>
      <c r="L8" s="18"/>
      <c r="M8" s="18"/>
      <c r="O8" s="18"/>
      <c r="P8" s="19"/>
      <c r="Q8" s="20"/>
    </row>
    <row r="9" spans="2:18" s="21" customFormat="1" ht="17.25" customHeight="1" x14ac:dyDescent="0.25">
      <c r="J9" s="12"/>
      <c r="K9" s="22"/>
      <c r="L9" s="23"/>
      <c r="M9" s="23"/>
      <c r="O9" s="24"/>
      <c r="P9" s="25"/>
      <c r="Q9" s="12"/>
    </row>
    <row r="10" spans="2:18" ht="17.25" customHeight="1" x14ac:dyDescent="0.25">
      <c r="B10" s="26"/>
      <c r="C10" s="27"/>
      <c r="D10" s="28"/>
      <c r="E10" s="28"/>
      <c r="F10" s="29"/>
      <c r="G10" s="29"/>
      <c r="H10" s="30"/>
      <c r="I10" s="31" t="s">
        <v>7</v>
      </c>
      <c r="J10" s="32"/>
      <c r="K10" s="22"/>
      <c r="L10" s="23"/>
      <c r="M10" s="23"/>
      <c r="N10" s="21"/>
      <c r="O10" s="24"/>
      <c r="P10" s="25"/>
      <c r="Q10" s="33"/>
    </row>
    <row r="11" spans="2:18" s="34" customFormat="1" ht="30" customHeight="1" x14ac:dyDescent="0.2">
      <c r="D11" s="35"/>
      <c r="F11" s="35"/>
      <c r="G11" s="35"/>
      <c r="I11" s="36"/>
      <c r="J11" s="37"/>
      <c r="K11" s="22"/>
      <c r="L11" s="38"/>
      <c r="M11" s="38"/>
      <c r="N11" s="36"/>
      <c r="O11" s="39"/>
      <c r="P11" s="40"/>
      <c r="Q11" s="41"/>
    </row>
    <row r="12" spans="2:18" s="34" customFormat="1" ht="17.25" customHeight="1" x14ac:dyDescent="0.2">
      <c r="C12" s="42" t="s">
        <v>8</v>
      </c>
      <c r="D12" s="43" t="s">
        <v>9</v>
      </c>
      <c r="F12" s="44"/>
      <c r="G12" s="44"/>
      <c r="I12" s="37"/>
      <c r="J12" s="37"/>
      <c r="K12" s="22"/>
      <c r="L12" s="36"/>
      <c r="M12" s="38"/>
      <c r="N12" s="45"/>
      <c r="O12" s="39"/>
      <c r="P12" s="40"/>
      <c r="Q12" s="46"/>
    </row>
    <row r="13" spans="2:18" s="34" customFormat="1" ht="17.25" customHeight="1" x14ac:dyDescent="0.25">
      <c r="B13" s="47"/>
      <c r="C13" s="48" t="s">
        <v>10</v>
      </c>
      <c r="D13" s="43" t="s">
        <v>11</v>
      </c>
      <c r="I13" s="37"/>
      <c r="J13" s="37"/>
      <c r="K13" s="22"/>
      <c r="L13" s="38"/>
      <c r="M13" s="38"/>
    </row>
    <row r="14" spans="2:18" s="34" customFormat="1" ht="17.25" customHeight="1" x14ac:dyDescent="0.2">
      <c r="B14" s="47"/>
      <c r="C14" s="48" t="s">
        <v>12</v>
      </c>
      <c r="D14" s="43" t="s">
        <v>13</v>
      </c>
      <c r="I14" s="37"/>
      <c r="J14" s="37"/>
      <c r="K14" s="36"/>
      <c r="L14" s="38"/>
      <c r="M14" s="38"/>
    </row>
    <row r="15" spans="2:18" s="34" customFormat="1" ht="17.25" customHeight="1" x14ac:dyDescent="0.25">
      <c r="B15" s="47"/>
      <c r="C15" s="48"/>
      <c r="D15" s="49"/>
      <c r="I15" s="37"/>
      <c r="J15" s="37"/>
      <c r="K15" s="22"/>
      <c r="L15" s="38"/>
      <c r="M15" s="38"/>
    </row>
    <row r="16" spans="2:18" s="34" customFormat="1" ht="77.25" customHeight="1" x14ac:dyDescent="0.2">
      <c r="B16" s="47"/>
      <c r="C16" s="50" t="s">
        <v>14</v>
      </c>
      <c r="D16" s="50"/>
      <c r="E16" s="50"/>
      <c r="F16" s="50"/>
      <c r="G16" s="50"/>
      <c r="H16" s="50"/>
      <c r="I16" s="50"/>
      <c r="J16" s="37"/>
      <c r="K16" s="22"/>
      <c r="L16" s="38"/>
      <c r="M16" s="38"/>
      <c r="O16" s="36"/>
    </row>
    <row r="17" spans="2:14" s="34" customFormat="1" ht="17.25" customHeight="1" thickBot="1" x14ac:dyDescent="0.35">
      <c r="B17" s="47"/>
      <c r="C17" s="47"/>
      <c r="D17" s="51"/>
      <c r="E17" s="52"/>
      <c r="F17" s="53">
        <v>1800</v>
      </c>
      <c r="G17" s="53"/>
      <c r="H17" s="54"/>
      <c r="J17" s="37"/>
      <c r="K17" s="55"/>
      <c r="L17" s="38"/>
      <c r="M17" s="38"/>
    </row>
    <row r="18" spans="2:14" s="34" customFormat="1" ht="97.5" customHeight="1" thickBot="1" x14ac:dyDescent="0.3">
      <c r="B18" s="56" t="s">
        <v>15</v>
      </c>
      <c r="C18" s="57" t="s">
        <v>16</v>
      </c>
      <c r="D18" s="57" t="s">
        <v>17</v>
      </c>
      <c r="E18" s="57" t="s">
        <v>18</v>
      </c>
      <c r="F18" s="58" t="s">
        <v>19</v>
      </c>
      <c r="G18" s="59" t="s">
        <v>20</v>
      </c>
      <c r="H18" s="60" t="s">
        <v>21</v>
      </c>
      <c r="I18" s="61" t="s">
        <v>22</v>
      </c>
      <c r="J18" s="62"/>
      <c r="K18" s="63" t="s">
        <v>23</v>
      </c>
      <c r="L18" s="63" t="s">
        <v>24</v>
      </c>
      <c r="M18" s="63" t="s">
        <v>25</v>
      </c>
      <c r="N18" s="63" t="s">
        <v>26</v>
      </c>
    </row>
    <row r="19" spans="2:14" s="34" customFormat="1" ht="90.75" customHeight="1" x14ac:dyDescent="0.25">
      <c r="B19" s="64">
        <v>1</v>
      </c>
      <c r="C19" s="65"/>
      <c r="D19" s="66" t="s">
        <v>27</v>
      </c>
      <c r="E19" s="67" t="s">
        <v>28</v>
      </c>
      <c r="F19" s="68">
        <v>13000</v>
      </c>
      <c r="G19" s="69">
        <v>10400</v>
      </c>
      <c r="H19" s="70">
        <v>0</v>
      </c>
      <c r="I19" s="71">
        <f>H19*G19</f>
        <v>0</v>
      </c>
      <c r="J19" s="72"/>
      <c r="K19" s="73">
        <f>H19*M19</f>
        <v>0</v>
      </c>
      <c r="L19" s="74">
        <f>H19*N19</f>
        <v>0</v>
      </c>
      <c r="M19" s="75">
        <f>3.2*2*0.04</f>
        <v>0.25600000000000001</v>
      </c>
      <c r="N19" s="75">
        <v>176</v>
      </c>
    </row>
    <row r="20" spans="2:14" s="34" customFormat="1" ht="109.5" customHeight="1" x14ac:dyDescent="0.25">
      <c r="B20" s="76">
        <v>2</v>
      </c>
      <c r="C20" s="77">
        <f>0.4*0.4*3+0.5*0.34*2</f>
        <v>0.82000000000000006</v>
      </c>
      <c r="D20" s="78" t="s">
        <v>29</v>
      </c>
      <c r="E20" s="79" t="s">
        <v>30</v>
      </c>
      <c r="F20" s="80">
        <v>10900</v>
      </c>
      <c r="G20" s="81">
        <v>8720</v>
      </c>
      <c r="H20" s="81">
        <v>0</v>
      </c>
      <c r="I20" s="82">
        <f t="shared" ref="I20:I31" si="0">H20*G20</f>
        <v>0</v>
      </c>
      <c r="J20" s="72"/>
      <c r="K20" s="73">
        <f t="shared" ref="K20:K33" si="1">H20*M20</f>
        <v>0</v>
      </c>
      <c r="L20" s="74">
        <f t="shared" ref="L20:L33" si="2">H20*N20</f>
        <v>0</v>
      </c>
      <c r="M20" s="75">
        <f>0.45*0.56*0.2</f>
        <v>5.0400000000000014E-2</v>
      </c>
      <c r="N20" s="75">
        <v>17</v>
      </c>
    </row>
    <row r="21" spans="2:14" ht="81" customHeight="1" x14ac:dyDescent="0.25">
      <c r="B21" s="76">
        <v>3</v>
      </c>
      <c r="C21" s="83"/>
      <c r="D21" s="84" t="s">
        <v>31</v>
      </c>
      <c r="E21" s="79">
        <v>900</v>
      </c>
      <c r="F21" s="85">
        <v>15200</v>
      </c>
      <c r="G21" s="81">
        <v>12160</v>
      </c>
      <c r="H21" s="86">
        <v>0</v>
      </c>
      <c r="I21" s="87">
        <f>H21*G21</f>
        <v>0</v>
      </c>
      <c r="J21" s="88"/>
      <c r="K21" s="73"/>
      <c r="L21" s="74"/>
      <c r="M21" s="75"/>
      <c r="N21" s="75"/>
    </row>
    <row r="22" spans="2:14" ht="81" customHeight="1" x14ac:dyDescent="0.25">
      <c r="B22" s="76">
        <v>4</v>
      </c>
      <c r="C22" s="83"/>
      <c r="D22" s="78" t="s">
        <v>32</v>
      </c>
      <c r="E22" s="79">
        <v>1600</v>
      </c>
      <c r="F22" s="85">
        <v>19400</v>
      </c>
      <c r="G22" s="81">
        <v>15520</v>
      </c>
      <c r="H22" s="86">
        <v>0</v>
      </c>
      <c r="I22" s="87">
        <f>H22*G22</f>
        <v>0</v>
      </c>
      <c r="J22" s="88"/>
      <c r="K22" s="73"/>
      <c r="L22" s="74"/>
      <c r="M22" s="75"/>
      <c r="N22" s="75"/>
    </row>
    <row r="23" spans="2:14" ht="90.75" customHeight="1" x14ac:dyDescent="0.25">
      <c r="B23" s="76">
        <v>5</v>
      </c>
      <c r="C23" s="83"/>
      <c r="D23" s="89" t="s">
        <v>33</v>
      </c>
      <c r="E23" s="90" t="s">
        <v>34</v>
      </c>
      <c r="F23" s="85">
        <v>5300</v>
      </c>
      <c r="G23" s="81">
        <v>4240</v>
      </c>
      <c r="H23" s="86">
        <v>0</v>
      </c>
      <c r="I23" s="87">
        <f t="shared" si="0"/>
        <v>0</v>
      </c>
      <c r="J23" s="88"/>
      <c r="K23" s="73">
        <f t="shared" si="1"/>
        <v>0</v>
      </c>
      <c r="L23" s="74">
        <f t="shared" si="2"/>
        <v>0</v>
      </c>
      <c r="M23" s="75">
        <f>0.9*0.7*0.025</f>
        <v>1.575E-2</v>
      </c>
      <c r="N23" s="75">
        <v>15</v>
      </c>
    </row>
    <row r="24" spans="2:14" ht="90.75" customHeight="1" x14ac:dyDescent="0.25">
      <c r="B24" s="76">
        <v>6</v>
      </c>
      <c r="C24" s="83">
        <f>0.6*0.4</f>
        <v>0.24</v>
      </c>
      <c r="D24" s="84" t="s">
        <v>35</v>
      </c>
      <c r="E24" s="90" t="s">
        <v>36</v>
      </c>
      <c r="F24" s="85">
        <v>32500</v>
      </c>
      <c r="G24" s="81">
        <v>26000</v>
      </c>
      <c r="H24" s="86">
        <v>0</v>
      </c>
      <c r="I24" s="87">
        <f t="shared" si="0"/>
        <v>0</v>
      </c>
      <c r="J24" s="88"/>
      <c r="K24" s="73">
        <f t="shared" si="1"/>
        <v>0</v>
      </c>
      <c r="L24" s="74">
        <f t="shared" si="2"/>
        <v>0</v>
      </c>
      <c r="M24" s="75">
        <f>1.12*0.37*0.15</f>
        <v>6.2160000000000007E-2</v>
      </c>
      <c r="N24" s="75">
        <v>31.5</v>
      </c>
    </row>
    <row r="25" spans="2:14" ht="119.25" customHeight="1" x14ac:dyDescent="0.25">
      <c r="B25" s="76">
        <v>7</v>
      </c>
      <c r="C25" s="83"/>
      <c r="D25" s="91" t="s">
        <v>37</v>
      </c>
      <c r="E25" s="90" t="s">
        <v>38</v>
      </c>
      <c r="F25" s="85">
        <v>30300</v>
      </c>
      <c r="G25" s="81">
        <v>24240</v>
      </c>
      <c r="H25" s="86">
        <v>0</v>
      </c>
      <c r="I25" s="87">
        <f t="shared" si="0"/>
        <v>0</v>
      </c>
      <c r="J25" s="88"/>
      <c r="K25" s="73">
        <f t="shared" si="1"/>
        <v>0</v>
      </c>
      <c r="L25" s="74">
        <f t="shared" si="2"/>
        <v>0</v>
      </c>
      <c r="M25" s="75">
        <f>1.5*0.5*0.2</f>
        <v>0.15000000000000002</v>
      </c>
      <c r="N25" s="75">
        <v>68</v>
      </c>
    </row>
    <row r="26" spans="2:14" ht="93.75" customHeight="1" x14ac:dyDescent="0.25">
      <c r="B26" s="76">
        <v>8</v>
      </c>
      <c r="C26" s="92"/>
      <c r="D26" s="93" t="s">
        <v>39</v>
      </c>
      <c r="E26" s="94" t="s">
        <v>40</v>
      </c>
      <c r="F26" s="85">
        <v>8700</v>
      </c>
      <c r="G26" s="81">
        <v>6960</v>
      </c>
      <c r="H26" s="86">
        <v>0</v>
      </c>
      <c r="I26" s="87">
        <f t="shared" si="0"/>
        <v>0</v>
      </c>
      <c r="J26" s="88"/>
      <c r="K26" s="73">
        <f t="shared" si="1"/>
        <v>0</v>
      </c>
      <c r="L26" s="74">
        <f t="shared" si="2"/>
        <v>0</v>
      </c>
      <c r="M26" s="75">
        <f>1.4*0.9*0.05</f>
        <v>6.3E-2</v>
      </c>
      <c r="N26" s="75">
        <v>27</v>
      </c>
    </row>
    <row r="27" spans="2:14" ht="93.75" customHeight="1" x14ac:dyDescent="0.25">
      <c r="B27" s="76">
        <v>9</v>
      </c>
      <c r="C27" s="92"/>
      <c r="D27" s="93" t="s">
        <v>41</v>
      </c>
      <c r="E27" s="94" t="s">
        <v>42</v>
      </c>
      <c r="F27" s="85">
        <v>15300</v>
      </c>
      <c r="G27" s="81">
        <v>12240</v>
      </c>
      <c r="H27" s="86">
        <v>0</v>
      </c>
      <c r="I27" s="87">
        <f t="shared" si="0"/>
        <v>0</v>
      </c>
      <c r="J27" s="88"/>
      <c r="K27" s="73">
        <f t="shared" si="1"/>
        <v>0</v>
      </c>
      <c r="L27" s="74">
        <f t="shared" si="2"/>
        <v>0</v>
      </c>
      <c r="M27" s="75">
        <f>0.9*0.5*0.2</f>
        <v>9.0000000000000011E-2</v>
      </c>
      <c r="N27" s="75">
        <v>35</v>
      </c>
    </row>
    <row r="28" spans="2:14" ht="80.25" customHeight="1" x14ac:dyDescent="0.25">
      <c r="B28" s="76">
        <v>10</v>
      </c>
      <c r="C28" s="95"/>
      <c r="D28" s="89" t="s">
        <v>43</v>
      </c>
      <c r="E28" s="96" t="s">
        <v>44</v>
      </c>
      <c r="F28" s="80">
        <v>4700</v>
      </c>
      <c r="G28" s="81">
        <v>3760</v>
      </c>
      <c r="H28" s="86">
        <v>0</v>
      </c>
      <c r="I28" s="87">
        <f t="shared" si="0"/>
        <v>0</v>
      </c>
      <c r="J28" s="97"/>
      <c r="K28" s="73">
        <f t="shared" si="1"/>
        <v>0</v>
      </c>
      <c r="L28" s="74">
        <f t="shared" si="2"/>
        <v>0</v>
      </c>
      <c r="M28" s="75">
        <f>1.4*0.6*0.025</f>
        <v>2.1000000000000001E-2</v>
      </c>
      <c r="N28" s="75">
        <v>19</v>
      </c>
    </row>
    <row r="29" spans="2:14" ht="159" customHeight="1" thickBot="1" x14ac:dyDescent="0.3">
      <c r="B29" s="98">
        <v>11</v>
      </c>
      <c r="C29" s="99">
        <f>1.9*0.5+0.35*1.65+0.5*0.3*3</f>
        <v>1.9774999999999998</v>
      </c>
      <c r="D29" s="100" t="s">
        <v>45</v>
      </c>
      <c r="E29" s="101" t="s">
        <v>46</v>
      </c>
      <c r="F29" s="102">
        <v>54200</v>
      </c>
      <c r="G29" s="103">
        <v>43360</v>
      </c>
      <c r="H29" s="104">
        <v>0</v>
      </c>
      <c r="I29" s="105">
        <f t="shared" si="0"/>
        <v>0</v>
      </c>
      <c r="J29" s="88"/>
      <c r="K29" s="73">
        <f t="shared" si="1"/>
        <v>0</v>
      </c>
      <c r="L29" s="74">
        <f t="shared" si="2"/>
        <v>0</v>
      </c>
      <c r="M29" s="75">
        <v>0.25</v>
      </c>
      <c r="N29" s="75">
        <v>166</v>
      </c>
    </row>
    <row r="30" spans="2:14" ht="147" hidden="1" customHeight="1" x14ac:dyDescent="0.25">
      <c r="B30" s="106">
        <v>12</v>
      </c>
      <c r="C30" s="107"/>
      <c r="D30" s="108"/>
      <c r="E30" s="109"/>
      <c r="F30" s="110"/>
      <c r="G30" s="111">
        <f>IF($H30&gt;0,IF($F$34&gt;=1200000,$F30/100*78,IF($F$34&gt;=900000,$F30/100*81,IF($F$34&gt;=600000,$F30/100*84,IF($F$34&gt;=300000,$F30/100*87,$F30)))),0)</f>
        <v>0</v>
      </c>
      <c r="H30" s="112">
        <v>0</v>
      </c>
      <c r="I30" s="113">
        <f t="shared" si="0"/>
        <v>0</v>
      </c>
      <c r="J30" s="88"/>
      <c r="K30" s="73">
        <f t="shared" si="1"/>
        <v>0</v>
      </c>
      <c r="L30" s="74">
        <f t="shared" si="2"/>
        <v>0</v>
      </c>
      <c r="M30" s="75">
        <v>0.3</v>
      </c>
      <c r="N30" s="75">
        <v>205</v>
      </c>
    </row>
    <row r="31" spans="2:14" ht="101.25" hidden="1" customHeight="1" x14ac:dyDescent="0.25">
      <c r="B31" s="76">
        <v>13</v>
      </c>
      <c r="C31" s="83"/>
      <c r="D31" s="78"/>
      <c r="E31" s="94"/>
      <c r="F31" s="114"/>
      <c r="G31" s="115">
        <f>IF($H31&gt;0,IF($F$34&gt;=1200000,$F31/100*78,IF($F$34&gt;=900000,$F31/100*81,IF($F$34&gt;=600000,$F31/100*84,IF($F$34&gt;=300000,$F31/100*87,$F31)))),0)</f>
        <v>0</v>
      </c>
      <c r="H31" s="86">
        <v>0</v>
      </c>
      <c r="I31" s="87">
        <f t="shared" si="0"/>
        <v>0</v>
      </c>
      <c r="J31" s="88"/>
      <c r="K31" s="73">
        <f t="shared" si="1"/>
        <v>0</v>
      </c>
      <c r="L31" s="74">
        <f t="shared" si="2"/>
        <v>0</v>
      </c>
      <c r="M31" s="75">
        <v>0.35</v>
      </c>
      <c r="N31" s="75">
        <v>230</v>
      </c>
    </row>
    <row r="32" spans="2:14" ht="55.5" hidden="1" customHeight="1" x14ac:dyDescent="0.25">
      <c r="B32" s="76">
        <v>14</v>
      </c>
      <c r="C32" s="116"/>
      <c r="D32" s="117"/>
      <c r="E32" s="90"/>
      <c r="F32" s="114"/>
      <c r="G32" s="115">
        <f>F32</f>
        <v>0</v>
      </c>
      <c r="H32" s="86">
        <v>0</v>
      </c>
      <c r="I32" s="118">
        <f>F32*H32</f>
        <v>0</v>
      </c>
      <c r="J32" s="119"/>
      <c r="K32" s="73">
        <f t="shared" si="1"/>
        <v>0</v>
      </c>
      <c r="L32" s="74">
        <f t="shared" si="2"/>
        <v>0</v>
      </c>
      <c r="M32" s="75"/>
      <c r="N32" s="75"/>
    </row>
    <row r="33" spans="2:15" ht="55.5" hidden="1" customHeight="1" thickBot="1" x14ac:dyDescent="0.3">
      <c r="B33" s="76">
        <v>15</v>
      </c>
      <c r="C33" s="120"/>
      <c r="D33" s="121"/>
      <c r="E33" s="101"/>
      <c r="F33" s="122"/>
      <c r="G33" s="123">
        <f>F33</f>
        <v>0</v>
      </c>
      <c r="H33" s="124">
        <v>0</v>
      </c>
      <c r="I33" s="125">
        <f>F33*H33</f>
        <v>0</v>
      </c>
      <c r="J33" s="119"/>
      <c r="K33" s="73">
        <f t="shared" si="1"/>
        <v>0</v>
      </c>
      <c r="L33" s="74">
        <f t="shared" si="2"/>
        <v>0</v>
      </c>
      <c r="M33" s="75"/>
      <c r="N33" s="75"/>
    </row>
    <row r="34" spans="2:15" ht="50.25" customHeight="1" x14ac:dyDescent="0.25">
      <c r="B34" s="126"/>
      <c r="C34" s="127"/>
      <c r="D34" s="128"/>
      <c r="E34" s="129" t="s">
        <v>47</v>
      </c>
      <c r="F34" s="130">
        <f>SUMPRODUCT(F19:F31,H19:H31)</f>
        <v>0</v>
      </c>
      <c r="G34" s="131"/>
      <c r="H34" s="132" t="s">
        <v>48</v>
      </c>
      <c r="I34" s="133">
        <f>SUM(I19:I33)</f>
        <v>0</v>
      </c>
      <c r="J34" s="88"/>
      <c r="K34" s="134">
        <f>SUM(K19:K33)</f>
        <v>0</v>
      </c>
      <c r="L34" s="134">
        <f>SUM(L19:L33)</f>
        <v>0</v>
      </c>
      <c r="M34" s="135"/>
    </row>
    <row r="35" spans="2:15" ht="18.75" customHeight="1" x14ac:dyDescent="0.25">
      <c r="F35" s="3"/>
      <c r="G35" s="3"/>
      <c r="I35" s="136"/>
      <c r="K35" s="137"/>
      <c r="L35" s="135"/>
      <c r="M35" s="135"/>
    </row>
    <row r="36" spans="2:15" x14ac:dyDescent="0.25">
      <c r="F36" s="3"/>
      <c r="G36" s="3"/>
      <c r="H36" s="138"/>
      <c r="I36" s="139"/>
      <c r="K36" s="137"/>
      <c r="L36" s="135"/>
      <c r="M36" s="135"/>
    </row>
    <row r="37" spans="2:15" x14ac:dyDescent="0.25">
      <c r="F37" s="3"/>
      <c r="G37" s="3"/>
      <c r="H37" s="140" t="s">
        <v>49</v>
      </c>
      <c r="I37" s="141">
        <f>K34</f>
        <v>0</v>
      </c>
      <c r="K37" s="137"/>
      <c r="L37" s="135"/>
      <c r="M37" s="135"/>
    </row>
    <row r="38" spans="2:15" ht="15.75" x14ac:dyDescent="0.25">
      <c r="F38" s="3"/>
      <c r="G38" s="3"/>
      <c r="H38" s="140" t="s">
        <v>50</v>
      </c>
      <c r="I38" s="141">
        <f>L34</f>
        <v>0</v>
      </c>
      <c r="K38" s="142"/>
      <c r="L38" s="143"/>
      <c r="M38" s="144"/>
      <c r="N38" s="142"/>
    </row>
    <row r="39" spans="2:15" ht="15.75" x14ac:dyDescent="0.25">
      <c r="F39" s="3"/>
      <c r="G39" s="3"/>
      <c r="H39" s="145"/>
      <c r="I39" s="146"/>
      <c r="K39" s="142"/>
      <c r="L39" s="143"/>
      <c r="M39" s="144"/>
      <c r="N39" s="142"/>
    </row>
    <row r="40" spans="2:15" ht="48.75" customHeight="1" x14ac:dyDescent="0.25">
      <c r="D40" s="147" t="s">
        <v>51</v>
      </c>
      <c r="E40" s="147"/>
      <c r="F40" s="147"/>
      <c r="G40" s="147"/>
      <c r="H40" s="147"/>
      <c r="I40" s="148"/>
      <c r="K40" s="1"/>
      <c r="L40" s="137"/>
      <c r="M40" s="135"/>
    </row>
    <row r="41" spans="2:15" ht="46.5" customHeight="1" x14ac:dyDescent="0.25">
      <c r="D41" s="149" t="s">
        <v>52</v>
      </c>
      <c r="E41" s="149"/>
      <c r="F41" s="149"/>
      <c r="G41" s="149"/>
      <c r="H41" s="149"/>
      <c r="I41" s="148"/>
      <c r="J41" s="150"/>
      <c r="K41" s="1"/>
      <c r="L41" s="137"/>
      <c r="M41" s="135"/>
    </row>
    <row r="42" spans="2:15" ht="79.5" customHeight="1" x14ac:dyDescent="0.25">
      <c r="B42" s="151"/>
      <c r="C42" s="151"/>
      <c r="D42" s="149" t="s">
        <v>53</v>
      </c>
      <c r="E42" s="149"/>
      <c r="F42" s="149"/>
      <c r="G42" s="149"/>
      <c r="H42" s="149"/>
      <c r="I42" s="148"/>
      <c r="K42" s="1"/>
      <c r="L42" s="137"/>
      <c r="M42" s="135"/>
      <c r="O42" s="5"/>
    </row>
    <row r="43" spans="2:15" ht="81.75" customHeight="1" x14ac:dyDescent="0.25">
      <c r="B43" s="152"/>
      <c r="C43" s="153"/>
      <c r="D43" s="149" t="s">
        <v>54</v>
      </c>
      <c r="E43" s="149"/>
      <c r="F43" s="149"/>
      <c r="G43" s="149"/>
      <c r="H43" s="149"/>
      <c r="I43" s="148"/>
      <c r="K43" s="5"/>
    </row>
    <row r="44" spans="2:15" ht="15.75" x14ac:dyDescent="0.25">
      <c r="B44" s="21"/>
      <c r="C44" s="151"/>
      <c r="D44" s="151"/>
      <c r="E44" s="151"/>
      <c r="F44" s="151"/>
      <c r="G44" s="151"/>
      <c r="H44" s="151"/>
      <c r="I44" s="151"/>
      <c r="K44" s="1"/>
      <c r="L44" s="137"/>
      <c r="M44" s="135"/>
      <c r="O44" s="5"/>
    </row>
    <row r="45" spans="2:15" ht="15.75" x14ac:dyDescent="0.25">
      <c r="B45" s="151"/>
      <c r="C45" s="151"/>
      <c r="D45" s="151"/>
      <c r="E45" s="151"/>
      <c r="F45" s="151"/>
      <c r="G45" s="151"/>
      <c r="H45" s="151"/>
      <c r="I45" s="151"/>
      <c r="K45" s="1"/>
      <c r="L45" s="137"/>
      <c r="M45" s="135"/>
      <c r="O45" s="5"/>
    </row>
    <row r="46" spans="2:15" x14ac:dyDescent="0.25">
      <c r="F46" s="2"/>
      <c r="G46" s="3"/>
      <c r="H46" s="3"/>
      <c r="I46" s="3"/>
      <c r="O46" s="5"/>
    </row>
    <row r="47" spans="2:15" x14ac:dyDescent="0.25">
      <c r="F47" s="2"/>
      <c r="G47" s="3"/>
      <c r="H47" s="3"/>
      <c r="I47" s="3"/>
      <c r="O47" s="5"/>
    </row>
    <row r="48" spans="2:15" ht="15.75" x14ac:dyDescent="0.25">
      <c r="C48" s="154"/>
      <c r="E48" s="154"/>
      <c r="F48" s="2"/>
      <c r="G48" s="3"/>
      <c r="H48" s="3"/>
      <c r="I48" s="3"/>
      <c r="O48" s="5"/>
    </row>
    <row r="49" spans="3:15" ht="15.75" x14ac:dyDescent="0.25">
      <c r="C49" s="154"/>
      <c r="E49" s="154"/>
      <c r="F49" s="2"/>
      <c r="G49" s="3"/>
      <c r="H49" s="3"/>
      <c r="I49" s="3"/>
      <c r="O49" s="5"/>
    </row>
    <row r="50" spans="3:15" ht="29.25" customHeight="1" x14ac:dyDescent="0.25">
      <c r="C50" s="155"/>
      <c r="E50" s="155"/>
      <c r="F50" s="2"/>
      <c r="G50" s="3"/>
      <c r="H50" s="3"/>
      <c r="I50" s="3"/>
      <c r="O50" s="5"/>
    </row>
    <row r="51" spans="3:15" ht="15.75" x14ac:dyDescent="0.25">
      <c r="C51" s="154"/>
      <c r="E51" s="154"/>
      <c r="F51" s="2"/>
      <c r="G51" s="3"/>
      <c r="H51" s="3"/>
      <c r="I51" s="3"/>
      <c r="O51" s="5"/>
    </row>
    <row r="52" spans="3:15" ht="15.75" x14ac:dyDescent="0.25">
      <c r="C52" s="154"/>
      <c r="E52" s="154"/>
      <c r="F52" s="2"/>
      <c r="G52" s="3"/>
      <c r="H52" s="3"/>
      <c r="I52" s="3"/>
      <c r="O52" s="5"/>
    </row>
    <row r="53" spans="3:15" x14ac:dyDescent="0.25">
      <c r="C53" s="156"/>
    </row>
    <row r="54" spans="3:15" x14ac:dyDescent="0.25">
      <c r="C54" s="156"/>
    </row>
  </sheetData>
  <protectedRanges>
    <protectedRange sqref="C16 I18:J18 H19:H33 D13:D15" name="Диапазон2"/>
  </protectedRanges>
  <mergeCells count="6">
    <mergeCell ref="D10:E10"/>
    <mergeCell ref="C16:I16"/>
    <mergeCell ref="D40:H40"/>
    <mergeCell ref="D41:H41"/>
    <mergeCell ref="D42:H42"/>
    <mergeCell ref="D43:H43"/>
  </mergeCells>
  <conditionalFormatting sqref="C12">
    <cfRule type="expression" dxfId="2" priority="1">
      <formula>NOT(ISERROR(SEARCH("любой",C12)))</formula>
    </cfRule>
  </conditionalFormatting>
  <conditionalFormatting sqref="D12">
    <cfRule type="expression" dxfId="1" priority="2">
      <formula>NOT(ISERROR(SEARCH("любой",D12)))</formula>
    </cfRule>
  </conditionalFormatting>
  <conditionalFormatting sqref="C13:D15 C16">
    <cfRule type="expression" dxfId="0" priority="3">
      <formula>NOT(ISERROR(SEARCH("любой",#REF!)))</formula>
    </cfRule>
  </conditionalFormatting>
  <dataValidations count="2">
    <dataValidation type="custom" allowBlank="1" showInputMessage="1" showErrorMessage="1" sqref="F34:G34 JB34:JC34 SX34:SY34 ACT34:ACU34 AMP34:AMQ34 AWL34:AWM34 BGH34:BGI34 BQD34:BQE34 BZZ34:CAA34 CJV34:CJW34 CTR34:CTS34 DDN34:DDO34 DNJ34:DNK34 DXF34:DXG34 EHB34:EHC34 EQX34:EQY34 FAT34:FAU34 FKP34:FKQ34 FUL34:FUM34 GEH34:GEI34 GOD34:GOE34 GXZ34:GYA34 HHV34:HHW34 HRR34:HRS34 IBN34:IBO34 ILJ34:ILK34 IVF34:IVG34 JFB34:JFC34 JOX34:JOY34 JYT34:JYU34 KIP34:KIQ34 KSL34:KSM34 LCH34:LCI34 LMD34:LME34 LVZ34:LWA34 MFV34:MFW34 MPR34:MPS34 MZN34:MZO34 NJJ34:NJK34 NTF34:NTG34 ODB34:ODC34 OMX34:OMY34 OWT34:OWU34 PGP34:PGQ34 PQL34:PQM34 QAH34:QAI34 QKD34:QKE34 QTZ34:QUA34 RDV34:RDW34 RNR34:RNS34 RXN34:RXO34 SHJ34:SHK34 SRF34:SRG34 TBB34:TBC34 TKX34:TKY34 TUT34:TUU34 UEP34:UEQ34 UOL34:UOM34 UYH34:UYI34 VID34:VIE34 VRZ34:VSA34 WBV34:WBW34 WLR34:WLS34 WVN34:WVO34 F65570:G65570 JB65570:JC65570 SX65570:SY65570 ACT65570:ACU65570 AMP65570:AMQ65570 AWL65570:AWM65570 BGH65570:BGI65570 BQD65570:BQE65570 BZZ65570:CAA65570 CJV65570:CJW65570 CTR65570:CTS65570 DDN65570:DDO65570 DNJ65570:DNK65570 DXF65570:DXG65570 EHB65570:EHC65570 EQX65570:EQY65570 FAT65570:FAU65570 FKP65570:FKQ65570 FUL65570:FUM65570 GEH65570:GEI65570 GOD65570:GOE65570 GXZ65570:GYA65570 HHV65570:HHW65570 HRR65570:HRS65570 IBN65570:IBO65570 ILJ65570:ILK65570 IVF65570:IVG65570 JFB65570:JFC65570 JOX65570:JOY65570 JYT65570:JYU65570 KIP65570:KIQ65570 KSL65570:KSM65570 LCH65570:LCI65570 LMD65570:LME65570 LVZ65570:LWA65570 MFV65570:MFW65570 MPR65570:MPS65570 MZN65570:MZO65570 NJJ65570:NJK65570 NTF65570:NTG65570 ODB65570:ODC65570 OMX65570:OMY65570 OWT65570:OWU65570 PGP65570:PGQ65570 PQL65570:PQM65570 QAH65570:QAI65570 QKD65570:QKE65570 QTZ65570:QUA65570 RDV65570:RDW65570 RNR65570:RNS65570 RXN65570:RXO65570 SHJ65570:SHK65570 SRF65570:SRG65570 TBB65570:TBC65570 TKX65570:TKY65570 TUT65570:TUU65570 UEP65570:UEQ65570 UOL65570:UOM65570 UYH65570:UYI65570 VID65570:VIE65570 VRZ65570:VSA65570 WBV65570:WBW65570 WLR65570:WLS65570 WVN65570:WVO65570 F131106:G131106 JB131106:JC131106 SX131106:SY131106 ACT131106:ACU131106 AMP131106:AMQ131106 AWL131106:AWM131106 BGH131106:BGI131106 BQD131106:BQE131106 BZZ131106:CAA131106 CJV131106:CJW131106 CTR131106:CTS131106 DDN131106:DDO131106 DNJ131106:DNK131106 DXF131106:DXG131106 EHB131106:EHC131106 EQX131106:EQY131106 FAT131106:FAU131106 FKP131106:FKQ131106 FUL131106:FUM131106 GEH131106:GEI131106 GOD131106:GOE131106 GXZ131106:GYA131106 HHV131106:HHW131106 HRR131106:HRS131106 IBN131106:IBO131106 ILJ131106:ILK131106 IVF131106:IVG131106 JFB131106:JFC131106 JOX131106:JOY131106 JYT131106:JYU131106 KIP131106:KIQ131106 KSL131106:KSM131106 LCH131106:LCI131106 LMD131106:LME131106 LVZ131106:LWA131106 MFV131106:MFW131106 MPR131106:MPS131106 MZN131106:MZO131106 NJJ131106:NJK131106 NTF131106:NTG131106 ODB131106:ODC131106 OMX131106:OMY131106 OWT131106:OWU131106 PGP131106:PGQ131106 PQL131106:PQM131106 QAH131106:QAI131106 QKD131106:QKE131106 QTZ131106:QUA131106 RDV131106:RDW131106 RNR131106:RNS131106 RXN131106:RXO131106 SHJ131106:SHK131106 SRF131106:SRG131106 TBB131106:TBC131106 TKX131106:TKY131106 TUT131106:TUU131106 UEP131106:UEQ131106 UOL131106:UOM131106 UYH131106:UYI131106 VID131106:VIE131106 VRZ131106:VSA131106 WBV131106:WBW131106 WLR131106:WLS131106 WVN131106:WVO131106 F196642:G196642 JB196642:JC196642 SX196642:SY196642 ACT196642:ACU196642 AMP196642:AMQ196642 AWL196642:AWM196642 BGH196642:BGI196642 BQD196642:BQE196642 BZZ196642:CAA196642 CJV196642:CJW196642 CTR196642:CTS196642 DDN196642:DDO196642 DNJ196642:DNK196642 DXF196642:DXG196642 EHB196642:EHC196642 EQX196642:EQY196642 FAT196642:FAU196642 FKP196642:FKQ196642 FUL196642:FUM196642 GEH196642:GEI196642 GOD196642:GOE196642 GXZ196642:GYA196642 HHV196642:HHW196642 HRR196642:HRS196642 IBN196642:IBO196642 ILJ196642:ILK196642 IVF196642:IVG196642 JFB196642:JFC196642 JOX196642:JOY196642 JYT196642:JYU196642 KIP196642:KIQ196642 KSL196642:KSM196642 LCH196642:LCI196642 LMD196642:LME196642 LVZ196642:LWA196642 MFV196642:MFW196642 MPR196642:MPS196642 MZN196642:MZO196642 NJJ196642:NJK196642 NTF196642:NTG196642 ODB196642:ODC196642 OMX196642:OMY196642 OWT196642:OWU196642 PGP196642:PGQ196642 PQL196642:PQM196642 QAH196642:QAI196642 QKD196642:QKE196642 QTZ196642:QUA196642 RDV196642:RDW196642 RNR196642:RNS196642 RXN196642:RXO196642 SHJ196642:SHK196642 SRF196642:SRG196642 TBB196642:TBC196642 TKX196642:TKY196642 TUT196642:TUU196642 UEP196642:UEQ196642 UOL196642:UOM196642 UYH196642:UYI196642 VID196642:VIE196642 VRZ196642:VSA196642 WBV196642:WBW196642 WLR196642:WLS196642 WVN196642:WVO196642 F262178:G262178 JB262178:JC262178 SX262178:SY262178 ACT262178:ACU262178 AMP262178:AMQ262178 AWL262178:AWM262178 BGH262178:BGI262178 BQD262178:BQE262178 BZZ262178:CAA262178 CJV262178:CJW262178 CTR262178:CTS262178 DDN262178:DDO262178 DNJ262178:DNK262178 DXF262178:DXG262178 EHB262178:EHC262178 EQX262178:EQY262178 FAT262178:FAU262178 FKP262178:FKQ262178 FUL262178:FUM262178 GEH262178:GEI262178 GOD262178:GOE262178 GXZ262178:GYA262178 HHV262178:HHW262178 HRR262178:HRS262178 IBN262178:IBO262178 ILJ262178:ILK262178 IVF262178:IVG262178 JFB262178:JFC262178 JOX262178:JOY262178 JYT262178:JYU262178 KIP262178:KIQ262178 KSL262178:KSM262178 LCH262178:LCI262178 LMD262178:LME262178 LVZ262178:LWA262178 MFV262178:MFW262178 MPR262178:MPS262178 MZN262178:MZO262178 NJJ262178:NJK262178 NTF262178:NTG262178 ODB262178:ODC262178 OMX262178:OMY262178 OWT262178:OWU262178 PGP262178:PGQ262178 PQL262178:PQM262178 QAH262178:QAI262178 QKD262178:QKE262178 QTZ262178:QUA262178 RDV262178:RDW262178 RNR262178:RNS262178 RXN262178:RXO262178 SHJ262178:SHK262178 SRF262178:SRG262178 TBB262178:TBC262178 TKX262178:TKY262178 TUT262178:TUU262178 UEP262178:UEQ262178 UOL262178:UOM262178 UYH262178:UYI262178 VID262178:VIE262178 VRZ262178:VSA262178 WBV262178:WBW262178 WLR262178:WLS262178 WVN262178:WVO262178 F327714:G327714 JB327714:JC327714 SX327714:SY327714 ACT327714:ACU327714 AMP327714:AMQ327714 AWL327714:AWM327714 BGH327714:BGI327714 BQD327714:BQE327714 BZZ327714:CAA327714 CJV327714:CJW327714 CTR327714:CTS327714 DDN327714:DDO327714 DNJ327714:DNK327714 DXF327714:DXG327714 EHB327714:EHC327714 EQX327714:EQY327714 FAT327714:FAU327714 FKP327714:FKQ327714 FUL327714:FUM327714 GEH327714:GEI327714 GOD327714:GOE327714 GXZ327714:GYA327714 HHV327714:HHW327714 HRR327714:HRS327714 IBN327714:IBO327714 ILJ327714:ILK327714 IVF327714:IVG327714 JFB327714:JFC327714 JOX327714:JOY327714 JYT327714:JYU327714 KIP327714:KIQ327714 KSL327714:KSM327714 LCH327714:LCI327714 LMD327714:LME327714 LVZ327714:LWA327714 MFV327714:MFW327714 MPR327714:MPS327714 MZN327714:MZO327714 NJJ327714:NJK327714 NTF327714:NTG327714 ODB327714:ODC327714 OMX327714:OMY327714 OWT327714:OWU327714 PGP327714:PGQ327714 PQL327714:PQM327714 QAH327714:QAI327714 QKD327714:QKE327714 QTZ327714:QUA327714 RDV327714:RDW327714 RNR327714:RNS327714 RXN327714:RXO327714 SHJ327714:SHK327714 SRF327714:SRG327714 TBB327714:TBC327714 TKX327714:TKY327714 TUT327714:TUU327714 UEP327714:UEQ327714 UOL327714:UOM327714 UYH327714:UYI327714 VID327714:VIE327714 VRZ327714:VSA327714 WBV327714:WBW327714 WLR327714:WLS327714 WVN327714:WVO327714 F393250:G393250 JB393250:JC393250 SX393250:SY393250 ACT393250:ACU393250 AMP393250:AMQ393250 AWL393250:AWM393250 BGH393250:BGI393250 BQD393250:BQE393250 BZZ393250:CAA393250 CJV393250:CJW393250 CTR393250:CTS393250 DDN393250:DDO393250 DNJ393250:DNK393250 DXF393250:DXG393250 EHB393250:EHC393250 EQX393250:EQY393250 FAT393250:FAU393250 FKP393250:FKQ393250 FUL393250:FUM393250 GEH393250:GEI393250 GOD393250:GOE393250 GXZ393250:GYA393250 HHV393250:HHW393250 HRR393250:HRS393250 IBN393250:IBO393250 ILJ393250:ILK393250 IVF393250:IVG393250 JFB393250:JFC393250 JOX393250:JOY393250 JYT393250:JYU393250 KIP393250:KIQ393250 KSL393250:KSM393250 LCH393250:LCI393250 LMD393250:LME393250 LVZ393250:LWA393250 MFV393250:MFW393250 MPR393250:MPS393250 MZN393250:MZO393250 NJJ393250:NJK393250 NTF393250:NTG393250 ODB393250:ODC393250 OMX393250:OMY393250 OWT393250:OWU393250 PGP393250:PGQ393250 PQL393250:PQM393250 QAH393250:QAI393250 QKD393250:QKE393250 QTZ393250:QUA393250 RDV393250:RDW393250 RNR393250:RNS393250 RXN393250:RXO393250 SHJ393250:SHK393250 SRF393250:SRG393250 TBB393250:TBC393250 TKX393250:TKY393250 TUT393250:TUU393250 UEP393250:UEQ393250 UOL393250:UOM393250 UYH393250:UYI393250 VID393250:VIE393250 VRZ393250:VSA393250 WBV393250:WBW393250 WLR393250:WLS393250 WVN393250:WVO393250 F458786:G458786 JB458786:JC458786 SX458786:SY458786 ACT458786:ACU458786 AMP458786:AMQ458786 AWL458786:AWM458786 BGH458786:BGI458786 BQD458786:BQE458786 BZZ458786:CAA458786 CJV458786:CJW458786 CTR458786:CTS458786 DDN458786:DDO458786 DNJ458786:DNK458786 DXF458786:DXG458786 EHB458786:EHC458786 EQX458786:EQY458786 FAT458786:FAU458786 FKP458786:FKQ458786 FUL458786:FUM458786 GEH458786:GEI458786 GOD458786:GOE458786 GXZ458786:GYA458786 HHV458786:HHW458786 HRR458786:HRS458786 IBN458786:IBO458786 ILJ458786:ILK458786 IVF458786:IVG458786 JFB458786:JFC458786 JOX458786:JOY458786 JYT458786:JYU458786 KIP458786:KIQ458786 KSL458786:KSM458786 LCH458786:LCI458786 LMD458786:LME458786 LVZ458786:LWA458786 MFV458786:MFW458786 MPR458786:MPS458786 MZN458786:MZO458786 NJJ458786:NJK458786 NTF458786:NTG458786 ODB458786:ODC458786 OMX458786:OMY458786 OWT458786:OWU458786 PGP458786:PGQ458786 PQL458786:PQM458786 QAH458786:QAI458786 QKD458786:QKE458786 QTZ458786:QUA458786 RDV458786:RDW458786 RNR458786:RNS458786 RXN458786:RXO458786 SHJ458786:SHK458786 SRF458786:SRG458786 TBB458786:TBC458786 TKX458786:TKY458786 TUT458786:TUU458786 UEP458786:UEQ458786 UOL458786:UOM458786 UYH458786:UYI458786 VID458786:VIE458786 VRZ458786:VSA458786 WBV458786:WBW458786 WLR458786:WLS458786 WVN458786:WVO458786 F524322:G524322 JB524322:JC524322 SX524322:SY524322 ACT524322:ACU524322 AMP524322:AMQ524322 AWL524322:AWM524322 BGH524322:BGI524322 BQD524322:BQE524322 BZZ524322:CAA524322 CJV524322:CJW524322 CTR524322:CTS524322 DDN524322:DDO524322 DNJ524322:DNK524322 DXF524322:DXG524322 EHB524322:EHC524322 EQX524322:EQY524322 FAT524322:FAU524322 FKP524322:FKQ524322 FUL524322:FUM524322 GEH524322:GEI524322 GOD524322:GOE524322 GXZ524322:GYA524322 HHV524322:HHW524322 HRR524322:HRS524322 IBN524322:IBO524322 ILJ524322:ILK524322 IVF524322:IVG524322 JFB524322:JFC524322 JOX524322:JOY524322 JYT524322:JYU524322 KIP524322:KIQ524322 KSL524322:KSM524322 LCH524322:LCI524322 LMD524322:LME524322 LVZ524322:LWA524322 MFV524322:MFW524322 MPR524322:MPS524322 MZN524322:MZO524322 NJJ524322:NJK524322 NTF524322:NTG524322 ODB524322:ODC524322 OMX524322:OMY524322 OWT524322:OWU524322 PGP524322:PGQ524322 PQL524322:PQM524322 QAH524322:QAI524322 QKD524322:QKE524322 QTZ524322:QUA524322 RDV524322:RDW524322 RNR524322:RNS524322 RXN524322:RXO524322 SHJ524322:SHK524322 SRF524322:SRG524322 TBB524322:TBC524322 TKX524322:TKY524322 TUT524322:TUU524322 UEP524322:UEQ524322 UOL524322:UOM524322 UYH524322:UYI524322 VID524322:VIE524322 VRZ524322:VSA524322 WBV524322:WBW524322 WLR524322:WLS524322 WVN524322:WVO524322 F589858:G589858 JB589858:JC589858 SX589858:SY589858 ACT589858:ACU589858 AMP589858:AMQ589858 AWL589858:AWM589858 BGH589858:BGI589858 BQD589858:BQE589858 BZZ589858:CAA589858 CJV589858:CJW589858 CTR589858:CTS589858 DDN589858:DDO589858 DNJ589858:DNK589858 DXF589858:DXG589858 EHB589858:EHC589858 EQX589858:EQY589858 FAT589858:FAU589858 FKP589858:FKQ589858 FUL589858:FUM589858 GEH589858:GEI589858 GOD589858:GOE589858 GXZ589858:GYA589858 HHV589858:HHW589858 HRR589858:HRS589858 IBN589858:IBO589858 ILJ589858:ILK589858 IVF589858:IVG589858 JFB589858:JFC589858 JOX589858:JOY589858 JYT589858:JYU589858 KIP589858:KIQ589858 KSL589858:KSM589858 LCH589858:LCI589858 LMD589858:LME589858 LVZ589858:LWA589858 MFV589858:MFW589858 MPR589858:MPS589858 MZN589858:MZO589858 NJJ589858:NJK589858 NTF589858:NTG589858 ODB589858:ODC589858 OMX589858:OMY589858 OWT589858:OWU589858 PGP589858:PGQ589858 PQL589858:PQM589858 QAH589858:QAI589858 QKD589858:QKE589858 QTZ589858:QUA589858 RDV589858:RDW589858 RNR589858:RNS589858 RXN589858:RXO589858 SHJ589858:SHK589858 SRF589858:SRG589858 TBB589858:TBC589858 TKX589858:TKY589858 TUT589858:TUU589858 UEP589858:UEQ589858 UOL589858:UOM589858 UYH589858:UYI589858 VID589858:VIE589858 VRZ589858:VSA589858 WBV589858:WBW589858 WLR589858:WLS589858 WVN589858:WVO589858 F655394:G655394 JB655394:JC655394 SX655394:SY655394 ACT655394:ACU655394 AMP655394:AMQ655394 AWL655394:AWM655394 BGH655394:BGI655394 BQD655394:BQE655394 BZZ655394:CAA655394 CJV655394:CJW655394 CTR655394:CTS655394 DDN655394:DDO655394 DNJ655394:DNK655394 DXF655394:DXG655394 EHB655394:EHC655394 EQX655394:EQY655394 FAT655394:FAU655394 FKP655394:FKQ655394 FUL655394:FUM655394 GEH655394:GEI655394 GOD655394:GOE655394 GXZ655394:GYA655394 HHV655394:HHW655394 HRR655394:HRS655394 IBN655394:IBO655394 ILJ655394:ILK655394 IVF655394:IVG655394 JFB655394:JFC655394 JOX655394:JOY655394 JYT655394:JYU655394 KIP655394:KIQ655394 KSL655394:KSM655394 LCH655394:LCI655394 LMD655394:LME655394 LVZ655394:LWA655394 MFV655394:MFW655394 MPR655394:MPS655394 MZN655394:MZO655394 NJJ655394:NJK655394 NTF655394:NTG655394 ODB655394:ODC655394 OMX655394:OMY655394 OWT655394:OWU655394 PGP655394:PGQ655394 PQL655394:PQM655394 QAH655394:QAI655394 QKD655394:QKE655394 QTZ655394:QUA655394 RDV655394:RDW655394 RNR655394:RNS655394 RXN655394:RXO655394 SHJ655394:SHK655394 SRF655394:SRG655394 TBB655394:TBC655394 TKX655394:TKY655394 TUT655394:TUU655394 UEP655394:UEQ655394 UOL655394:UOM655394 UYH655394:UYI655394 VID655394:VIE655394 VRZ655394:VSA655394 WBV655394:WBW655394 WLR655394:WLS655394 WVN655394:WVO655394 F720930:G720930 JB720930:JC720930 SX720930:SY720930 ACT720930:ACU720930 AMP720930:AMQ720930 AWL720930:AWM720930 BGH720930:BGI720930 BQD720930:BQE720930 BZZ720930:CAA720930 CJV720930:CJW720930 CTR720930:CTS720930 DDN720930:DDO720930 DNJ720930:DNK720930 DXF720930:DXG720930 EHB720930:EHC720930 EQX720930:EQY720930 FAT720930:FAU720930 FKP720930:FKQ720930 FUL720930:FUM720930 GEH720930:GEI720930 GOD720930:GOE720930 GXZ720930:GYA720930 HHV720930:HHW720930 HRR720930:HRS720930 IBN720930:IBO720930 ILJ720930:ILK720930 IVF720930:IVG720930 JFB720930:JFC720930 JOX720930:JOY720930 JYT720930:JYU720930 KIP720930:KIQ720930 KSL720930:KSM720930 LCH720930:LCI720930 LMD720930:LME720930 LVZ720930:LWA720930 MFV720930:MFW720930 MPR720930:MPS720930 MZN720930:MZO720930 NJJ720930:NJK720930 NTF720930:NTG720930 ODB720930:ODC720930 OMX720930:OMY720930 OWT720930:OWU720930 PGP720930:PGQ720930 PQL720930:PQM720930 QAH720930:QAI720930 QKD720930:QKE720930 QTZ720930:QUA720930 RDV720930:RDW720930 RNR720930:RNS720930 RXN720930:RXO720930 SHJ720930:SHK720930 SRF720930:SRG720930 TBB720930:TBC720930 TKX720930:TKY720930 TUT720930:TUU720930 UEP720930:UEQ720930 UOL720930:UOM720930 UYH720930:UYI720930 VID720930:VIE720930 VRZ720930:VSA720930 WBV720930:WBW720930 WLR720930:WLS720930 WVN720930:WVO720930 F786466:G786466 JB786466:JC786466 SX786466:SY786466 ACT786466:ACU786466 AMP786466:AMQ786466 AWL786466:AWM786466 BGH786466:BGI786466 BQD786466:BQE786466 BZZ786466:CAA786466 CJV786466:CJW786466 CTR786466:CTS786466 DDN786466:DDO786466 DNJ786466:DNK786466 DXF786466:DXG786466 EHB786466:EHC786466 EQX786466:EQY786466 FAT786466:FAU786466 FKP786466:FKQ786466 FUL786466:FUM786466 GEH786466:GEI786466 GOD786466:GOE786466 GXZ786466:GYA786466 HHV786466:HHW786466 HRR786466:HRS786466 IBN786466:IBO786466 ILJ786466:ILK786466 IVF786466:IVG786466 JFB786466:JFC786466 JOX786466:JOY786466 JYT786466:JYU786466 KIP786466:KIQ786466 KSL786466:KSM786466 LCH786466:LCI786466 LMD786466:LME786466 LVZ786466:LWA786466 MFV786466:MFW786466 MPR786466:MPS786466 MZN786466:MZO786466 NJJ786466:NJK786466 NTF786466:NTG786466 ODB786466:ODC786466 OMX786466:OMY786466 OWT786466:OWU786466 PGP786466:PGQ786466 PQL786466:PQM786466 QAH786466:QAI786466 QKD786466:QKE786466 QTZ786466:QUA786466 RDV786466:RDW786466 RNR786466:RNS786466 RXN786466:RXO786466 SHJ786466:SHK786466 SRF786466:SRG786466 TBB786466:TBC786466 TKX786466:TKY786466 TUT786466:TUU786466 UEP786466:UEQ786466 UOL786466:UOM786466 UYH786466:UYI786466 VID786466:VIE786466 VRZ786466:VSA786466 WBV786466:WBW786466 WLR786466:WLS786466 WVN786466:WVO786466 F852002:G852002 JB852002:JC852002 SX852002:SY852002 ACT852002:ACU852002 AMP852002:AMQ852002 AWL852002:AWM852002 BGH852002:BGI852002 BQD852002:BQE852002 BZZ852002:CAA852002 CJV852002:CJW852002 CTR852002:CTS852002 DDN852002:DDO852002 DNJ852002:DNK852002 DXF852002:DXG852002 EHB852002:EHC852002 EQX852002:EQY852002 FAT852002:FAU852002 FKP852002:FKQ852002 FUL852002:FUM852002 GEH852002:GEI852002 GOD852002:GOE852002 GXZ852002:GYA852002 HHV852002:HHW852002 HRR852002:HRS852002 IBN852002:IBO852002 ILJ852002:ILK852002 IVF852002:IVG852002 JFB852002:JFC852002 JOX852002:JOY852002 JYT852002:JYU852002 KIP852002:KIQ852002 KSL852002:KSM852002 LCH852002:LCI852002 LMD852002:LME852002 LVZ852002:LWA852002 MFV852002:MFW852002 MPR852002:MPS852002 MZN852002:MZO852002 NJJ852002:NJK852002 NTF852002:NTG852002 ODB852002:ODC852002 OMX852002:OMY852002 OWT852002:OWU852002 PGP852002:PGQ852002 PQL852002:PQM852002 QAH852002:QAI852002 QKD852002:QKE852002 QTZ852002:QUA852002 RDV852002:RDW852002 RNR852002:RNS852002 RXN852002:RXO852002 SHJ852002:SHK852002 SRF852002:SRG852002 TBB852002:TBC852002 TKX852002:TKY852002 TUT852002:TUU852002 UEP852002:UEQ852002 UOL852002:UOM852002 UYH852002:UYI852002 VID852002:VIE852002 VRZ852002:VSA852002 WBV852002:WBW852002 WLR852002:WLS852002 WVN852002:WVO852002 F917538:G917538 JB917538:JC917538 SX917538:SY917538 ACT917538:ACU917538 AMP917538:AMQ917538 AWL917538:AWM917538 BGH917538:BGI917538 BQD917538:BQE917538 BZZ917538:CAA917538 CJV917538:CJW917538 CTR917538:CTS917538 DDN917538:DDO917538 DNJ917538:DNK917538 DXF917538:DXG917538 EHB917538:EHC917538 EQX917538:EQY917538 FAT917538:FAU917538 FKP917538:FKQ917538 FUL917538:FUM917538 GEH917538:GEI917538 GOD917538:GOE917538 GXZ917538:GYA917538 HHV917538:HHW917538 HRR917538:HRS917538 IBN917538:IBO917538 ILJ917538:ILK917538 IVF917538:IVG917538 JFB917538:JFC917538 JOX917538:JOY917538 JYT917538:JYU917538 KIP917538:KIQ917538 KSL917538:KSM917538 LCH917538:LCI917538 LMD917538:LME917538 LVZ917538:LWA917538 MFV917538:MFW917538 MPR917538:MPS917538 MZN917538:MZO917538 NJJ917538:NJK917538 NTF917538:NTG917538 ODB917538:ODC917538 OMX917538:OMY917538 OWT917538:OWU917538 PGP917538:PGQ917538 PQL917538:PQM917538 QAH917538:QAI917538 QKD917538:QKE917538 QTZ917538:QUA917538 RDV917538:RDW917538 RNR917538:RNS917538 RXN917538:RXO917538 SHJ917538:SHK917538 SRF917538:SRG917538 TBB917538:TBC917538 TKX917538:TKY917538 TUT917538:TUU917538 UEP917538:UEQ917538 UOL917538:UOM917538 UYH917538:UYI917538 VID917538:VIE917538 VRZ917538:VSA917538 WBV917538:WBW917538 WLR917538:WLS917538 WVN917538:WVO917538 F983074:G983074 JB983074:JC983074 SX983074:SY983074 ACT983074:ACU983074 AMP983074:AMQ983074 AWL983074:AWM983074 BGH983074:BGI983074 BQD983074:BQE983074 BZZ983074:CAA983074 CJV983074:CJW983074 CTR983074:CTS983074 DDN983074:DDO983074 DNJ983074:DNK983074 DXF983074:DXG983074 EHB983074:EHC983074 EQX983074:EQY983074 FAT983074:FAU983074 FKP983074:FKQ983074 FUL983074:FUM983074 GEH983074:GEI983074 GOD983074:GOE983074 GXZ983074:GYA983074 HHV983074:HHW983074 HRR983074:HRS983074 IBN983074:IBO983074 ILJ983074:ILK983074 IVF983074:IVG983074 JFB983074:JFC983074 JOX983074:JOY983074 JYT983074:JYU983074 KIP983074:KIQ983074 KSL983074:KSM983074 LCH983074:LCI983074 LMD983074:LME983074 LVZ983074:LWA983074 MFV983074:MFW983074 MPR983074:MPS983074 MZN983074:MZO983074 NJJ983074:NJK983074 NTF983074:NTG983074 ODB983074:ODC983074 OMX983074:OMY983074 OWT983074:OWU983074 PGP983074:PGQ983074 PQL983074:PQM983074 QAH983074:QAI983074 QKD983074:QKE983074 QTZ983074:QUA983074 RDV983074:RDW983074 RNR983074:RNS983074 RXN983074:RXO983074 SHJ983074:SHK983074 SRF983074:SRG983074 TBB983074:TBC983074 TKX983074:TKY983074 TUT983074:TUU983074 UEP983074:UEQ983074 UOL983074:UOM983074 UYH983074:UYI983074 VID983074:VIE983074 VRZ983074:VSA983074 WBV983074:WBW983074 WLR983074:WLS983074 WVN983074:WVO983074 I35:I36 JE35:JE36 TA35:TA36 ACW35:ACW36 AMS35:AMS36 AWO35:AWO36 BGK35:BGK36 BQG35:BQG36 CAC35:CAC36 CJY35:CJY36 CTU35:CTU36 DDQ35:DDQ36 DNM35:DNM36 DXI35:DXI36 EHE35:EHE36 ERA35:ERA36 FAW35:FAW36 FKS35:FKS36 FUO35:FUO36 GEK35:GEK36 GOG35:GOG36 GYC35:GYC36 HHY35:HHY36 HRU35:HRU36 IBQ35:IBQ36 ILM35:ILM36 IVI35:IVI36 JFE35:JFE36 JPA35:JPA36 JYW35:JYW36 KIS35:KIS36 KSO35:KSO36 LCK35:LCK36 LMG35:LMG36 LWC35:LWC36 MFY35:MFY36 MPU35:MPU36 MZQ35:MZQ36 NJM35:NJM36 NTI35:NTI36 ODE35:ODE36 ONA35:ONA36 OWW35:OWW36 PGS35:PGS36 PQO35:PQO36 QAK35:QAK36 QKG35:QKG36 QUC35:QUC36 RDY35:RDY36 RNU35:RNU36 RXQ35:RXQ36 SHM35:SHM36 SRI35:SRI36 TBE35:TBE36 TLA35:TLA36 TUW35:TUW36 UES35:UES36 UOO35:UOO36 UYK35:UYK36 VIG35:VIG36 VSC35:VSC36 WBY35:WBY36 WLU35:WLU36 WVQ35:WVQ36 I65571:I65572 JE65571:JE65572 TA65571:TA65572 ACW65571:ACW65572 AMS65571:AMS65572 AWO65571:AWO65572 BGK65571:BGK65572 BQG65571:BQG65572 CAC65571:CAC65572 CJY65571:CJY65572 CTU65571:CTU65572 DDQ65571:DDQ65572 DNM65571:DNM65572 DXI65571:DXI65572 EHE65571:EHE65572 ERA65571:ERA65572 FAW65571:FAW65572 FKS65571:FKS65572 FUO65571:FUO65572 GEK65571:GEK65572 GOG65571:GOG65572 GYC65571:GYC65572 HHY65571:HHY65572 HRU65571:HRU65572 IBQ65571:IBQ65572 ILM65571:ILM65572 IVI65571:IVI65572 JFE65571:JFE65572 JPA65571:JPA65572 JYW65571:JYW65572 KIS65571:KIS65572 KSO65571:KSO65572 LCK65571:LCK65572 LMG65571:LMG65572 LWC65571:LWC65572 MFY65571:MFY65572 MPU65571:MPU65572 MZQ65571:MZQ65572 NJM65571:NJM65572 NTI65571:NTI65572 ODE65571:ODE65572 ONA65571:ONA65572 OWW65571:OWW65572 PGS65571:PGS65572 PQO65571:PQO65572 QAK65571:QAK65572 QKG65571:QKG65572 QUC65571:QUC65572 RDY65571:RDY65572 RNU65571:RNU65572 RXQ65571:RXQ65572 SHM65571:SHM65572 SRI65571:SRI65572 TBE65571:TBE65572 TLA65571:TLA65572 TUW65571:TUW65572 UES65571:UES65572 UOO65571:UOO65572 UYK65571:UYK65572 VIG65571:VIG65572 VSC65571:VSC65572 WBY65571:WBY65572 WLU65571:WLU65572 WVQ65571:WVQ65572 I131107:I131108 JE131107:JE131108 TA131107:TA131108 ACW131107:ACW131108 AMS131107:AMS131108 AWO131107:AWO131108 BGK131107:BGK131108 BQG131107:BQG131108 CAC131107:CAC131108 CJY131107:CJY131108 CTU131107:CTU131108 DDQ131107:DDQ131108 DNM131107:DNM131108 DXI131107:DXI131108 EHE131107:EHE131108 ERA131107:ERA131108 FAW131107:FAW131108 FKS131107:FKS131108 FUO131107:FUO131108 GEK131107:GEK131108 GOG131107:GOG131108 GYC131107:GYC131108 HHY131107:HHY131108 HRU131107:HRU131108 IBQ131107:IBQ131108 ILM131107:ILM131108 IVI131107:IVI131108 JFE131107:JFE131108 JPA131107:JPA131108 JYW131107:JYW131108 KIS131107:KIS131108 KSO131107:KSO131108 LCK131107:LCK131108 LMG131107:LMG131108 LWC131107:LWC131108 MFY131107:MFY131108 MPU131107:MPU131108 MZQ131107:MZQ131108 NJM131107:NJM131108 NTI131107:NTI131108 ODE131107:ODE131108 ONA131107:ONA131108 OWW131107:OWW131108 PGS131107:PGS131108 PQO131107:PQO131108 QAK131107:QAK131108 QKG131107:QKG131108 QUC131107:QUC131108 RDY131107:RDY131108 RNU131107:RNU131108 RXQ131107:RXQ131108 SHM131107:SHM131108 SRI131107:SRI131108 TBE131107:TBE131108 TLA131107:TLA131108 TUW131107:TUW131108 UES131107:UES131108 UOO131107:UOO131108 UYK131107:UYK131108 VIG131107:VIG131108 VSC131107:VSC131108 WBY131107:WBY131108 WLU131107:WLU131108 WVQ131107:WVQ131108 I196643:I196644 JE196643:JE196644 TA196643:TA196644 ACW196643:ACW196644 AMS196643:AMS196644 AWO196643:AWO196644 BGK196643:BGK196644 BQG196643:BQG196644 CAC196643:CAC196644 CJY196643:CJY196644 CTU196643:CTU196644 DDQ196643:DDQ196644 DNM196643:DNM196644 DXI196643:DXI196644 EHE196643:EHE196644 ERA196643:ERA196644 FAW196643:FAW196644 FKS196643:FKS196644 FUO196643:FUO196644 GEK196643:GEK196644 GOG196643:GOG196644 GYC196643:GYC196644 HHY196643:HHY196644 HRU196643:HRU196644 IBQ196643:IBQ196644 ILM196643:ILM196644 IVI196643:IVI196644 JFE196643:JFE196644 JPA196643:JPA196644 JYW196643:JYW196644 KIS196643:KIS196644 KSO196643:KSO196644 LCK196643:LCK196644 LMG196643:LMG196644 LWC196643:LWC196644 MFY196643:MFY196644 MPU196643:MPU196644 MZQ196643:MZQ196644 NJM196643:NJM196644 NTI196643:NTI196644 ODE196643:ODE196644 ONA196643:ONA196644 OWW196643:OWW196644 PGS196643:PGS196644 PQO196643:PQO196644 QAK196643:QAK196644 QKG196643:QKG196644 QUC196643:QUC196644 RDY196643:RDY196644 RNU196643:RNU196644 RXQ196643:RXQ196644 SHM196643:SHM196644 SRI196643:SRI196644 TBE196643:TBE196644 TLA196643:TLA196644 TUW196643:TUW196644 UES196643:UES196644 UOO196643:UOO196644 UYK196643:UYK196644 VIG196643:VIG196644 VSC196643:VSC196644 WBY196643:WBY196644 WLU196643:WLU196644 WVQ196643:WVQ196644 I262179:I262180 JE262179:JE262180 TA262179:TA262180 ACW262179:ACW262180 AMS262179:AMS262180 AWO262179:AWO262180 BGK262179:BGK262180 BQG262179:BQG262180 CAC262179:CAC262180 CJY262179:CJY262180 CTU262179:CTU262180 DDQ262179:DDQ262180 DNM262179:DNM262180 DXI262179:DXI262180 EHE262179:EHE262180 ERA262179:ERA262180 FAW262179:FAW262180 FKS262179:FKS262180 FUO262179:FUO262180 GEK262179:GEK262180 GOG262179:GOG262180 GYC262179:GYC262180 HHY262179:HHY262180 HRU262179:HRU262180 IBQ262179:IBQ262180 ILM262179:ILM262180 IVI262179:IVI262180 JFE262179:JFE262180 JPA262179:JPA262180 JYW262179:JYW262180 KIS262179:KIS262180 KSO262179:KSO262180 LCK262179:LCK262180 LMG262179:LMG262180 LWC262179:LWC262180 MFY262179:MFY262180 MPU262179:MPU262180 MZQ262179:MZQ262180 NJM262179:NJM262180 NTI262179:NTI262180 ODE262179:ODE262180 ONA262179:ONA262180 OWW262179:OWW262180 PGS262179:PGS262180 PQO262179:PQO262180 QAK262179:QAK262180 QKG262179:QKG262180 QUC262179:QUC262180 RDY262179:RDY262180 RNU262179:RNU262180 RXQ262179:RXQ262180 SHM262179:SHM262180 SRI262179:SRI262180 TBE262179:TBE262180 TLA262179:TLA262180 TUW262179:TUW262180 UES262179:UES262180 UOO262179:UOO262180 UYK262179:UYK262180 VIG262179:VIG262180 VSC262179:VSC262180 WBY262179:WBY262180 WLU262179:WLU262180 WVQ262179:WVQ262180 I327715:I327716 JE327715:JE327716 TA327715:TA327716 ACW327715:ACW327716 AMS327715:AMS327716 AWO327715:AWO327716 BGK327715:BGK327716 BQG327715:BQG327716 CAC327715:CAC327716 CJY327715:CJY327716 CTU327715:CTU327716 DDQ327715:DDQ327716 DNM327715:DNM327716 DXI327715:DXI327716 EHE327715:EHE327716 ERA327715:ERA327716 FAW327715:FAW327716 FKS327715:FKS327716 FUO327715:FUO327716 GEK327715:GEK327716 GOG327715:GOG327716 GYC327715:GYC327716 HHY327715:HHY327716 HRU327715:HRU327716 IBQ327715:IBQ327716 ILM327715:ILM327716 IVI327715:IVI327716 JFE327715:JFE327716 JPA327715:JPA327716 JYW327715:JYW327716 KIS327715:KIS327716 KSO327715:KSO327716 LCK327715:LCK327716 LMG327715:LMG327716 LWC327715:LWC327716 MFY327715:MFY327716 MPU327715:MPU327716 MZQ327715:MZQ327716 NJM327715:NJM327716 NTI327715:NTI327716 ODE327715:ODE327716 ONA327715:ONA327716 OWW327715:OWW327716 PGS327715:PGS327716 PQO327715:PQO327716 QAK327715:QAK327716 QKG327715:QKG327716 QUC327715:QUC327716 RDY327715:RDY327716 RNU327715:RNU327716 RXQ327715:RXQ327716 SHM327715:SHM327716 SRI327715:SRI327716 TBE327715:TBE327716 TLA327715:TLA327716 TUW327715:TUW327716 UES327715:UES327716 UOO327715:UOO327716 UYK327715:UYK327716 VIG327715:VIG327716 VSC327715:VSC327716 WBY327715:WBY327716 WLU327715:WLU327716 WVQ327715:WVQ327716 I393251:I393252 JE393251:JE393252 TA393251:TA393252 ACW393251:ACW393252 AMS393251:AMS393252 AWO393251:AWO393252 BGK393251:BGK393252 BQG393251:BQG393252 CAC393251:CAC393252 CJY393251:CJY393252 CTU393251:CTU393252 DDQ393251:DDQ393252 DNM393251:DNM393252 DXI393251:DXI393252 EHE393251:EHE393252 ERA393251:ERA393252 FAW393251:FAW393252 FKS393251:FKS393252 FUO393251:FUO393252 GEK393251:GEK393252 GOG393251:GOG393252 GYC393251:GYC393252 HHY393251:HHY393252 HRU393251:HRU393252 IBQ393251:IBQ393252 ILM393251:ILM393252 IVI393251:IVI393252 JFE393251:JFE393252 JPA393251:JPA393252 JYW393251:JYW393252 KIS393251:KIS393252 KSO393251:KSO393252 LCK393251:LCK393252 LMG393251:LMG393252 LWC393251:LWC393252 MFY393251:MFY393252 MPU393251:MPU393252 MZQ393251:MZQ393252 NJM393251:NJM393252 NTI393251:NTI393252 ODE393251:ODE393252 ONA393251:ONA393252 OWW393251:OWW393252 PGS393251:PGS393252 PQO393251:PQO393252 QAK393251:QAK393252 QKG393251:QKG393252 QUC393251:QUC393252 RDY393251:RDY393252 RNU393251:RNU393252 RXQ393251:RXQ393252 SHM393251:SHM393252 SRI393251:SRI393252 TBE393251:TBE393252 TLA393251:TLA393252 TUW393251:TUW393252 UES393251:UES393252 UOO393251:UOO393252 UYK393251:UYK393252 VIG393251:VIG393252 VSC393251:VSC393252 WBY393251:WBY393252 WLU393251:WLU393252 WVQ393251:WVQ393252 I458787:I458788 JE458787:JE458788 TA458787:TA458788 ACW458787:ACW458788 AMS458787:AMS458788 AWO458787:AWO458788 BGK458787:BGK458788 BQG458787:BQG458788 CAC458787:CAC458788 CJY458787:CJY458788 CTU458787:CTU458788 DDQ458787:DDQ458788 DNM458787:DNM458788 DXI458787:DXI458788 EHE458787:EHE458788 ERA458787:ERA458788 FAW458787:FAW458788 FKS458787:FKS458788 FUO458787:FUO458788 GEK458787:GEK458788 GOG458787:GOG458788 GYC458787:GYC458788 HHY458787:HHY458788 HRU458787:HRU458788 IBQ458787:IBQ458788 ILM458787:ILM458788 IVI458787:IVI458788 JFE458787:JFE458788 JPA458787:JPA458788 JYW458787:JYW458788 KIS458787:KIS458788 KSO458787:KSO458788 LCK458787:LCK458788 LMG458787:LMG458788 LWC458787:LWC458788 MFY458787:MFY458788 MPU458787:MPU458788 MZQ458787:MZQ458788 NJM458787:NJM458788 NTI458787:NTI458788 ODE458787:ODE458788 ONA458787:ONA458788 OWW458787:OWW458788 PGS458787:PGS458788 PQO458787:PQO458788 QAK458787:QAK458788 QKG458787:QKG458788 QUC458787:QUC458788 RDY458787:RDY458788 RNU458787:RNU458788 RXQ458787:RXQ458788 SHM458787:SHM458788 SRI458787:SRI458788 TBE458787:TBE458788 TLA458787:TLA458788 TUW458787:TUW458788 UES458787:UES458788 UOO458787:UOO458788 UYK458787:UYK458788 VIG458787:VIG458788 VSC458787:VSC458788 WBY458787:WBY458788 WLU458787:WLU458788 WVQ458787:WVQ458788 I524323:I524324 JE524323:JE524324 TA524323:TA524324 ACW524323:ACW524324 AMS524323:AMS524324 AWO524323:AWO524324 BGK524323:BGK524324 BQG524323:BQG524324 CAC524323:CAC524324 CJY524323:CJY524324 CTU524323:CTU524324 DDQ524323:DDQ524324 DNM524323:DNM524324 DXI524323:DXI524324 EHE524323:EHE524324 ERA524323:ERA524324 FAW524323:FAW524324 FKS524323:FKS524324 FUO524323:FUO524324 GEK524323:GEK524324 GOG524323:GOG524324 GYC524323:GYC524324 HHY524323:HHY524324 HRU524323:HRU524324 IBQ524323:IBQ524324 ILM524323:ILM524324 IVI524323:IVI524324 JFE524323:JFE524324 JPA524323:JPA524324 JYW524323:JYW524324 KIS524323:KIS524324 KSO524323:KSO524324 LCK524323:LCK524324 LMG524323:LMG524324 LWC524323:LWC524324 MFY524323:MFY524324 MPU524323:MPU524324 MZQ524323:MZQ524324 NJM524323:NJM524324 NTI524323:NTI524324 ODE524323:ODE524324 ONA524323:ONA524324 OWW524323:OWW524324 PGS524323:PGS524324 PQO524323:PQO524324 QAK524323:QAK524324 QKG524323:QKG524324 QUC524323:QUC524324 RDY524323:RDY524324 RNU524323:RNU524324 RXQ524323:RXQ524324 SHM524323:SHM524324 SRI524323:SRI524324 TBE524323:TBE524324 TLA524323:TLA524324 TUW524323:TUW524324 UES524323:UES524324 UOO524323:UOO524324 UYK524323:UYK524324 VIG524323:VIG524324 VSC524323:VSC524324 WBY524323:WBY524324 WLU524323:WLU524324 WVQ524323:WVQ524324 I589859:I589860 JE589859:JE589860 TA589859:TA589860 ACW589859:ACW589860 AMS589859:AMS589860 AWO589859:AWO589860 BGK589859:BGK589860 BQG589859:BQG589860 CAC589859:CAC589860 CJY589859:CJY589860 CTU589859:CTU589860 DDQ589859:DDQ589860 DNM589859:DNM589860 DXI589859:DXI589860 EHE589859:EHE589860 ERA589859:ERA589860 FAW589859:FAW589860 FKS589859:FKS589860 FUO589859:FUO589860 GEK589859:GEK589860 GOG589859:GOG589860 GYC589859:GYC589860 HHY589859:HHY589860 HRU589859:HRU589860 IBQ589859:IBQ589860 ILM589859:ILM589860 IVI589859:IVI589860 JFE589859:JFE589860 JPA589859:JPA589860 JYW589859:JYW589860 KIS589859:KIS589860 KSO589859:KSO589860 LCK589859:LCK589860 LMG589859:LMG589860 LWC589859:LWC589860 MFY589859:MFY589860 MPU589859:MPU589860 MZQ589859:MZQ589860 NJM589859:NJM589860 NTI589859:NTI589860 ODE589859:ODE589860 ONA589859:ONA589860 OWW589859:OWW589860 PGS589859:PGS589860 PQO589859:PQO589860 QAK589859:QAK589860 QKG589859:QKG589860 QUC589859:QUC589860 RDY589859:RDY589860 RNU589859:RNU589860 RXQ589859:RXQ589860 SHM589859:SHM589860 SRI589859:SRI589860 TBE589859:TBE589860 TLA589859:TLA589860 TUW589859:TUW589860 UES589859:UES589860 UOO589859:UOO589860 UYK589859:UYK589860 VIG589859:VIG589860 VSC589859:VSC589860 WBY589859:WBY589860 WLU589859:WLU589860 WVQ589859:WVQ589860 I655395:I655396 JE655395:JE655396 TA655395:TA655396 ACW655395:ACW655396 AMS655395:AMS655396 AWO655395:AWO655396 BGK655395:BGK655396 BQG655395:BQG655396 CAC655395:CAC655396 CJY655395:CJY655396 CTU655395:CTU655396 DDQ655395:DDQ655396 DNM655395:DNM655396 DXI655395:DXI655396 EHE655395:EHE655396 ERA655395:ERA655396 FAW655395:FAW655396 FKS655395:FKS655396 FUO655395:FUO655396 GEK655395:GEK655396 GOG655395:GOG655396 GYC655395:GYC655396 HHY655395:HHY655396 HRU655395:HRU655396 IBQ655395:IBQ655396 ILM655395:ILM655396 IVI655395:IVI655396 JFE655395:JFE655396 JPA655395:JPA655396 JYW655395:JYW655396 KIS655395:KIS655396 KSO655395:KSO655396 LCK655395:LCK655396 LMG655395:LMG655396 LWC655395:LWC655396 MFY655395:MFY655396 MPU655395:MPU655396 MZQ655395:MZQ655396 NJM655395:NJM655396 NTI655395:NTI655396 ODE655395:ODE655396 ONA655395:ONA655396 OWW655395:OWW655396 PGS655395:PGS655396 PQO655395:PQO655396 QAK655395:QAK655396 QKG655395:QKG655396 QUC655395:QUC655396 RDY655395:RDY655396 RNU655395:RNU655396 RXQ655395:RXQ655396 SHM655395:SHM655396 SRI655395:SRI655396 TBE655395:TBE655396 TLA655395:TLA655396 TUW655395:TUW655396 UES655395:UES655396 UOO655395:UOO655396 UYK655395:UYK655396 VIG655395:VIG655396 VSC655395:VSC655396 WBY655395:WBY655396 WLU655395:WLU655396 WVQ655395:WVQ655396 I720931:I720932 JE720931:JE720932 TA720931:TA720932 ACW720931:ACW720932 AMS720931:AMS720932 AWO720931:AWO720932 BGK720931:BGK720932 BQG720931:BQG720932 CAC720931:CAC720932 CJY720931:CJY720932 CTU720931:CTU720932 DDQ720931:DDQ720932 DNM720931:DNM720932 DXI720931:DXI720932 EHE720931:EHE720932 ERA720931:ERA720932 FAW720931:FAW720932 FKS720931:FKS720932 FUO720931:FUO720932 GEK720931:GEK720932 GOG720931:GOG720932 GYC720931:GYC720932 HHY720931:HHY720932 HRU720931:HRU720932 IBQ720931:IBQ720932 ILM720931:ILM720932 IVI720931:IVI720932 JFE720931:JFE720932 JPA720931:JPA720932 JYW720931:JYW720932 KIS720931:KIS720932 KSO720931:KSO720932 LCK720931:LCK720932 LMG720931:LMG720932 LWC720931:LWC720932 MFY720931:MFY720932 MPU720931:MPU720932 MZQ720931:MZQ720932 NJM720931:NJM720932 NTI720931:NTI720932 ODE720931:ODE720932 ONA720931:ONA720932 OWW720931:OWW720932 PGS720931:PGS720932 PQO720931:PQO720932 QAK720931:QAK720932 QKG720931:QKG720932 QUC720931:QUC720932 RDY720931:RDY720932 RNU720931:RNU720932 RXQ720931:RXQ720932 SHM720931:SHM720932 SRI720931:SRI720932 TBE720931:TBE720932 TLA720931:TLA720932 TUW720931:TUW720932 UES720931:UES720932 UOO720931:UOO720932 UYK720931:UYK720932 VIG720931:VIG720932 VSC720931:VSC720932 WBY720931:WBY720932 WLU720931:WLU720932 WVQ720931:WVQ720932 I786467:I786468 JE786467:JE786468 TA786467:TA786468 ACW786467:ACW786468 AMS786467:AMS786468 AWO786467:AWO786468 BGK786467:BGK786468 BQG786467:BQG786468 CAC786467:CAC786468 CJY786467:CJY786468 CTU786467:CTU786468 DDQ786467:DDQ786468 DNM786467:DNM786468 DXI786467:DXI786468 EHE786467:EHE786468 ERA786467:ERA786468 FAW786467:FAW786468 FKS786467:FKS786468 FUO786467:FUO786468 GEK786467:GEK786468 GOG786467:GOG786468 GYC786467:GYC786468 HHY786467:HHY786468 HRU786467:HRU786468 IBQ786467:IBQ786468 ILM786467:ILM786468 IVI786467:IVI786468 JFE786467:JFE786468 JPA786467:JPA786468 JYW786467:JYW786468 KIS786467:KIS786468 KSO786467:KSO786468 LCK786467:LCK786468 LMG786467:LMG786468 LWC786467:LWC786468 MFY786467:MFY786468 MPU786467:MPU786468 MZQ786467:MZQ786468 NJM786467:NJM786468 NTI786467:NTI786468 ODE786467:ODE786468 ONA786467:ONA786468 OWW786467:OWW786468 PGS786467:PGS786468 PQO786467:PQO786468 QAK786467:QAK786468 QKG786467:QKG786468 QUC786467:QUC786468 RDY786467:RDY786468 RNU786467:RNU786468 RXQ786467:RXQ786468 SHM786467:SHM786468 SRI786467:SRI786468 TBE786467:TBE786468 TLA786467:TLA786468 TUW786467:TUW786468 UES786467:UES786468 UOO786467:UOO786468 UYK786467:UYK786468 VIG786467:VIG786468 VSC786467:VSC786468 WBY786467:WBY786468 WLU786467:WLU786468 WVQ786467:WVQ786468 I852003:I852004 JE852003:JE852004 TA852003:TA852004 ACW852003:ACW852004 AMS852003:AMS852004 AWO852003:AWO852004 BGK852003:BGK852004 BQG852003:BQG852004 CAC852003:CAC852004 CJY852003:CJY852004 CTU852003:CTU852004 DDQ852003:DDQ852004 DNM852003:DNM852004 DXI852003:DXI852004 EHE852003:EHE852004 ERA852003:ERA852004 FAW852003:FAW852004 FKS852003:FKS852004 FUO852003:FUO852004 GEK852003:GEK852004 GOG852003:GOG852004 GYC852003:GYC852004 HHY852003:HHY852004 HRU852003:HRU852004 IBQ852003:IBQ852004 ILM852003:ILM852004 IVI852003:IVI852004 JFE852003:JFE852004 JPA852003:JPA852004 JYW852003:JYW852004 KIS852003:KIS852004 KSO852003:KSO852004 LCK852003:LCK852004 LMG852003:LMG852004 LWC852003:LWC852004 MFY852003:MFY852004 MPU852003:MPU852004 MZQ852003:MZQ852004 NJM852003:NJM852004 NTI852003:NTI852004 ODE852003:ODE852004 ONA852003:ONA852004 OWW852003:OWW852004 PGS852003:PGS852004 PQO852003:PQO852004 QAK852003:QAK852004 QKG852003:QKG852004 QUC852003:QUC852004 RDY852003:RDY852004 RNU852003:RNU852004 RXQ852003:RXQ852004 SHM852003:SHM852004 SRI852003:SRI852004 TBE852003:TBE852004 TLA852003:TLA852004 TUW852003:TUW852004 UES852003:UES852004 UOO852003:UOO852004 UYK852003:UYK852004 VIG852003:VIG852004 VSC852003:VSC852004 WBY852003:WBY852004 WLU852003:WLU852004 WVQ852003:WVQ852004 I917539:I917540 JE917539:JE917540 TA917539:TA917540 ACW917539:ACW917540 AMS917539:AMS917540 AWO917539:AWO917540 BGK917539:BGK917540 BQG917539:BQG917540 CAC917539:CAC917540 CJY917539:CJY917540 CTU917539:CTU917540 DDQ917539:DDQ917540 DNM917539:DNM917540 DXI917539:DXI917540 EHE917539:EHE917540 ERA917539:ERA917540 FAW917539:FAW917540 FKS917539:FKS917540 FUO917539:FUO917540 GEK917539:GEK917540 GOG917539:GOG917540 GYC917539:GYC917540 HHY917539:HHY917540 HRU917539:HRU917540 IBQ917539:IBQ917540 ILM917539:ILM917540 IVI917539:IVI917540 JFE917539:JFE917540 JPA917539:JPA917540 JYW917539:JYW917540 KIS917539:KIS917540 KSO917539:KSO917540 LCK917539:LCK917540 LMG917539:LMG917540 LWC917539:LWC917540 MFY917539:MFY917540 MPU917539:MPU917540 MZQ917539:MZQ917540 NJM917539:NJM917540 NTI917539:NTI917540 ODE917539:ODE917540 ONA917539:ONA917540 OWW917539:OWW917540 PGS917539:PGS917540 PQO917539:PQO917540 QAK917539:QAK917540 QKG917539:QKG917540 QUC917539:QUC917540 RDY917539:RDY917540 RNU917539:RNU917540 RXQ917539:RXQ917540 SHM917539:SHM917540 SRI917539:SRI917540 TBE917539:TBE917540 TLA917539:TLA917540 TUW917539:TUW917540 UES917539:UES917540 UOO917539:UOO917540 UYK917539:UYK917540 VIG917539:VIG917540 VSC917539:VSC917540 WBY917539:WBY917540 WLU917539:WLU917540 WVQ917539:WVQ917540 I983075:I983076 JE983075:JE983076 TA983075:TA983076 ACW983075:ACW983076 AMS983075:AMS983076 AWO983075:AWO983076 BGK983075:BGK983076 BQG983075:BQG983076 CAC983075:CAC983076 CJY983075:CJY983076 CTU983075:CTU983076 DDQ983075:DDQ983076 DNM983075:DNM983076 DXI983075:DXI983076 EHE983075:EHE983076 ERA983075:ERA983076 FAW983075:FAW983076 FKS983075:FKS983076 FUO983075:FUO983076 GEK983075:GEK983076 GOG983075:GOG983076 GYC983075:GYC983076 HHY983075:HHY983076 HRU983075:HRU983076 IBQ983075:IBQ983076 ILM983075:ILM983076 IVI983075:IVI983076 JFE983075:JFE983076 JPA983075:JPA983076 JYW983075:JYW983076 KIS983075:KIS983076 KSO983075:KSO983076 LCK983075:LCK983076 LMG983075:LMG983076 LWC983075:LWC983076 MFY983075:MFY983076 MPU983075:MPU983076 MZQ983075:MZQ983076 NJM983075:NJM983076 NTI983075:NTI983076 ODE983075:ODE983076 ONA983075:ONA983076 OWW983075:OWW983076 PGS983075:PGS983076 PQO983075:PQO983076 QAK983075:QAK983076 QKG983075:QKG983076 QUC983075:QUC983076 RDY983075:RDY983076 RNU983075:RNU983076 RXQ983075:RXQ983076 SHM983075:SHM983076 SRI983075:SRI983076 TBE983075:TBE983076 TLA983075:TLA983076 TUW983075:TUW983076 UES983075:UES983076 UOO983075:UOO983076 UYK983075:UYK983076 VIG983075:VIG983076 VSC983075:VSC983076 WBY983075:WBY983076 WLU983075:WLU983076 WVQ983075:WVQ983076">
      <formula1>FALSE</formula1>
    </dataValidation>
    <dataValidation allowBlank="1" showInputMessage="1" showErrorMessage="1" errorTitle="ввод в эту ячейку запрещен" prompt="редактирование запрещено" sqref="F1:H4 JB1:JD4 SX1:SZ4 ACT1:ACV4 AMP1:AMR4 AWL1:AWN4 BGH1:BGJ4 BQD1:BQF4 BZZ1:CAB4 CJV1:CJX4 CTR1:CTT4 DDN1:DDP4 DNJ1:DNL4 DXF1:DXH4 EHB1:EHD4 EQX1:EQZ4 FAT1:FAV4 FKP1:FKR4 FUL1:FUN4 GEH1:GEJ4 GOD1:GOF4 GXZ1:GYB4 HHV1:HHX4 HRR1:HRT4 IBN1:IBP4 ILJ1:ILL4 IVF1:IVH4 JFB1:JFD4 JOX1:JOZ4 JYT1:JYV4 KIP1:KIR4 KSL1:KSN4 LCH1:LCJ4 LMD1:LMF4 LVZ1:LWB4 MFV1:MFX4 MPR1:MPT4 MZN1:MZP4 NJJ1:NJL4 NTF1:NTH4 ODB1:ODD4 OMX1:OMZ4 OWT1:OWV4 PGP1:PGR4 PQL1:PQN4 QAH1:QAJ4 QKD1:QKF4 QTZ1:QUB4 RDV1:RDX4 RNR1:RNT4 RXN1:RXP4 SHJ1:SHL4 SRF1:SRH4 TBB1:TBD4 TKX1:TKZ4 TUT1:TUV4 UEP1:UER4 UOL1:UON4 UYH1:UYJ4 VID1:VIF4 VRZ1:VSB4 WBV1:WBX4 WLR1:WLT4 WVN1:WVP4 F65537:H65540 JB65537:JD65540 SX65537:SZ65540 ACT65537:ACV65540 AMP65537:AMR65540 AWL65537:AWN65540 BGH65537:BGJ65540 BQD65537:BQF65540 BZZ65537:CAB65540 CJV65537:CJX65540 CTR65537:CTT65540 DDN65537:DDP65540 DNJ65537:DNL65540 DXF65537:DXH65540 EHB65537:EHD65540 EQX65537:EQZ65540 FAT65537:FAV65540 FKP65537:FKR65540 FUL65537:FUN65540 GEH65537:GEJ65540 GOD65537:GOF65540 GXZ65537:GYB65540 HHV65537:HHX65540 HRR65537:HRT65540 IBN65537:IBP65540 ILJ65537:ILL65540 IVF65537:IVH65540 JFB65537:JFD65540 JOX65537:JOZ65540 JYT65537:JYV65540 KIP65537:KIR65540 KSL65537:KSN65540 LCH65537:LCJ65540 LMD65537:LMF65540 LVZ65537:LWB65540 MFV65537:MFX65540 MPR65537:MPT65540 MZN65537:MZP65540 NJJ65537:NJL65540 NTF65537:NTH65540 ODB65537:ODD65540 OMX65537:OMZ65540 OWT65537:OWV65540 PGP65537:PGR65540 PQL65537:PQN65540 QAH65537:QAJ65540 QKD65537:QKF65540 QTZ65537:QUB65540 RDV65537:RDX65540 RNR65537:RNT65540 RXN65537:RXP65540 SHJ65537:SHL65540 SRF65537:SRH65540 TBB65537:TBD65540 TKX65537:TKZ65540 TUT65537:TUV65540 UEP65537:UER65540 UOL65537:UON65540 UYH65537:UYJ65540 VID65537:VIF65540 VRZ65537:VSB65540 WBV65537:WBX65540 WLR65537:WLT65540 WVN65537:WVP65540 F131073:H131076 JB131073:JD131076 SX131073:SZ131076 ACT131073:ACV131076 AMP131073:AMR131076 AWL131073:AWN131076 BGH131073:BGJ131076 BQD131073:BQF131076 BZZ131073:CAB131076 CJV131073:CJX131076 CTR131073:CTT131076 DDN131073:DDP131076 DNJ131073:DNL131076 DXF131073:DXH131076 EHB131073:EHD131076 EQX131073:EQZ131076 FAT131073:FAV131076 FKP131073:FKR131076 FUL131073:FUN131076 GEH131073:GEJ131076 GOD131073:GOF131076 GXZ131073:GYB131076 HHV131073:HHX131076 HRR131073:HRT131076 IBN131073:IBP131076 ILJ131073:ILL131076 IVF131073:IVH131076 JFB131073:JFD131076 JOX131073:JOZ131076 JYT131073:JYV131076 KIP131073:KIR131076 KSL131073:KSN131076 LCH131073:LCJ131076 LMD131073:LMF131076 LVZ131073:LWB131076 MFV131073:MFX131076 MPR131073:MPT131076 MZN131073:MZP131076 NJJ131073:NJL131076 NTF131073:NTH131076 ODB131073:ODD131076 OMX131073:OMZ131076 OWT131073:OWV131076 PGP131073:PGR131076 PQL131073:PQN131076 QAH131073:QAJ131076 QKD131073:QKF131076 QTZ131073:QUB131076 RDV131073:RDX131076 RNR131073:RNT131076 RXN131073:RXP131076 SHJ131073:SHL131076 SRF131073:SRH131076 TBB131073:TBD131076 TKX131073:TKZ131076 TUT131073:TUV131076 UEP131073:UER131076 UOL131073:UON131076 UYH131073:UYJ131076 VID131073:VIF131076 VRZ131073:VSB131076 WBV131073:WBX131076 WLR131073:WLT131076 WVN131073:WVP131076 F196609:H196612 JB196609:JD196612 SX196609:SZ196612 ACT196609:ACV196612 AMP196609:AMR196612 AWL196609:AWN196612 BGH196609:BGJ196612 BQD196609:BQF196612 BZZ196609:CAB196612 CJV196609:CJX196612 CTR196609:CTT196612 DDN196609:DDP196612 DNJ196609:DNL196612 DXF196609:DXH196612 EHB196609:EHD196612 EQX196609:EQZ196612 FAT196609:FAV196612 FKP196609:FKR196612 FUL196609:FUN196612 GEH196609:GEJ196612 GOD196609:GOF196612 GXZ196609:GYB196612 HHV196609:HHX196612 HRR196609:HRT196612 IBN196609:IBP196612 ILJ196609:ILL196612 IVF196609:IVH196612 JFB196609:JFD196612 JOX196609:JOZ196612 JYT196609:JYV196612 KIP196609:KIR196612 KSL196609:KSN196612 LCH196609:LCJ196612 LMD196609:LMF196612 LVZ196609:LWB196612 MFV196609:MFX196612 MPR196609:MPT196612 MZN196609:MZP196612 NJJ196609:NJL196612 NTF196609:NTH196612 ODB196609:ODD196612 OMX196609:OMZ196612 OWT196609:OWV196612 PGP196609:PGR196612 PQL196609:PQN196612 QAH196609:QAJ196612 QKD196609:QKF196612 QTZ196609:QUB196612 RDV196609:RDX196612 RNR196609:RNT196612 RXN196609:RXP196612 SHJ196609:SHL196612 SRF196609:SRH196612 TBB196609:TBD196612 TKX196609:TKZ196612 TUT196609:TUV196612 UEP196609:UER196612 UOL196609:UON196612 UYH196609:UYJ196612 VID196609:VIF196612 VRZ196609:VSB196612 WBV196609:WBX196612 WLR196609:WLT196612 WVN196609:WVP196612 F262145:H262148 JB262145:JD262148 SX262145:SZ262148 ACT262145:ACV262148 AMP262145:AMR262148 AWL262145:AWN262148 BGH262145:BGJ262148 BQD262145:BQF262148 BZZ262145:CAB262148 CJV262145:CJX262148 CTR262145:CTT262148 DDN262145:DDP262148 DNJ262145:DNL262148 DXF262145:DXH262148 EHB262145:EHD262148 EQX262145:EQZ262148 FAT262145:FAV262148 FKP262145:FKR262148 FUL262145:FUN262148 GEH262145:GEJ262148 GOD262145:GOF262148 GXZ262145:GYB262148 HHV262145:HHX262148 HRR262145:HRT262148 IBN262145:IBP262148 ILJ262145:ILL262148 IVF262145:IVH262148 JFB262145:JFD262148 JOX262145:JOZ262148 JYT262145:JYV262148 KIP262145:KIR262148 KSL262145:KSN262148 LCH262145:LCJ262148 LMD262145:LMF262148 LVZ262145:LWB262148 MFV262145:MFX262148 MPR262145:MPT262148 MZN262145:MZP262148 NJJ262145:NJL262148 NTF262145:NTH262148 ODB262145:ODD262148 OMX262145:OMZ262148 OWT262145:OWV262148 PGP262145:PGR262148 PQL262145:PQN262148 QAH262145:QAJ262148 QKD262145:QKF262148 QTZ262145:QUB262148 RDV262145:RDX262148 RNR262145:RNT262148 RXN262145:RXP262148 SHJ262145:SHL262148 SRF262145:SRH262148 TBB262145:TBD262148 TKX262145:TKZ262148 TUT262145:TUV262148 UEP262145:UER262148 UOL262145:UON262148 UYH262145:UYJ262148 VID262145:VIF262148 VRZ262145:VSB262148 WBV262145:WBX262148 WLR262145:WLT262148 WVN262145:WVP262148 F327681:H327684 JB327681:JD327684 SX327681:SZ327684 ACT327681:ACV327684 AMP327681:AMR327684 AWL327681:AWN327684 BGH327681:BGJ327684 BQD327681:BQF327684 BZZ327681:CAB327684 CJV327681:CJX327684 CTR327681:CTT327684 DDN327681:DDP327684 DNJ327681:DNL327684 DXF327681:DXH327684 EHB327681:EHD327684 EQX327681:EQZ327684 FAT327681:FAV327684 FKP327681:FKR327684 FUL327681:FUN327684 GEH327681:GEJ327684 GOD327681:GOF327684 GXZ327681:GYB327684 HHV327681:HHX327684 HRR327681:HRT327684 IBN327681:IBP327684 ILJ327681:ILL327684 IVF327681:IVH327684 JFB327681:JFD327684 JOX327681:JOZ327684 JYT327681:JYV327684 KIP327681:KIR327684 KSL327681:KSN327684 LCH327681:LCJ327684 LMD327681:LMF327684 LVZ327681:LWB327684 MFV327681:MFX327684 MPR327681:MPT327684 MZN327681:MZP327684 NJJ327681:NJL327684 NTF327681:NTH327684 ODB327681:ODD327684 OMX327681:OMZ327684 OWT327681:OWV327684 PGP327681:PGR327684 PQL327681:PQN327684 QAH327681:QAJ327684 QKD327681:QKF327684 QTZ327681:QUB327684 RDV327681:RDX327684 RNR327681:RNT327684 RXN327681:RXP327684 SHJ327681:SHL327684 SRF327681:SRH327684 TBB327681:TBD327684 TKX327681:TKZ327684 TUT327681:TUV327684 UEP327681:UER327684 UOL327681:UON327684 UYH327681:UYJ327684 VID327681:VIF327684 VRZ327681:VSB327684 WBV327681:WBX327684 WLR327681:WLT327684 WVN327681:WVP327684 F393217:H393220 JB393217:JD393220 SX393217:SZ393220 ACT393217:ACV393220 AMP393217:AMR393220 AWL393217:AWN393220 BGH393217:BGJ393220 BQD393217:BQF393220 BZZ393217:CAB393220 CJV393217:CJX393220 CTR393217:CTT393220 DDN393217:DDP393220 DNJ393217:DNL393220 DXF393217:DXH393220 EHB393217:EHD393220 EQX393217:EQZ393220 FAT393217:FAV393220 FKP393217:FKR393220 FUL393217:FUN393220 GEH393217:GEJ393220 GOD393217:GOF393220 GXZ393217:GYB393220 HHV393217:HHX393220 HRR393217:HRT393220 IBN393217:IBP393220 ILJ393217:ILL393220 IVF393217:IVH393220 JFB393217:JFD393220 JOX393217:JOZ393220 JYT393217:JYV393220 KIP393217:KIR393220 KSL393217:KSN393220 LCH393217:LCJ393220 LMD393217:LMF393220 LVZ393217:LWB393220 MFV393217:MFX393220 MPR393217:MPT393220 MZN393217:MZP393220 NJJ393217:NJL393220 NTF393217:NTH393220 ODB393217:ODD393220 OMX393217:OMZ393220 OWT393217:OWV393220 PGP393217:PGR393220 PQL393217:PQN393220 QAH393217:QAJ393220 QKD393217:QKF393220 QTZ393217:QUB393220 RDV393217:RDX393220 RNR393217:RNT393220 RXN393217:RXP393220 SHJ393217:SHL393220 SRF393217:SRH393220 TBB393217:TBD393220 TKX393217:TKZ393220 TUT393217:TUV393220 UEP393217:UER393220 UOL393217:UON393220 UYH393217:UYJ393220 VID393217:VIF393220 VRZ393217:VSB393220 WBV393217:WBX393220 WLR393217:WLT393220 WVN393217:WVP393220 F458753:H458756 JB458753:JD458756 SX458753:SZ458756 ACT458753:ACV458756 AMP458753:AMR458756 AWL458753:AWN458756 BGH458753:BGJ458756 BQD458753:BQF458756 BZZ458753:CAB458756 CJV458753:CJX458756 CTR458753:CTT458756 DDN458753:DDP458756 DNJ458753:DNL458756 DXF458753:DXH458756 EHB458753:EHD458756 EQX458753:EQZ458756 FAT458753:FAV458756 FKP458753:FKR458756 FUL458753:FUN458756 GEH458753:GEJ458756 GOD458753:GOF458756 GXZ458753:GYB458756 HHV458753:HHX458756 HRR458753:HRT458756 IBN458753:IBP458756 ILJ458753:ILL458756 IVF458753:IVH458756 JFB458753:JFD458756 JOX458753:JOZ458756 JYT458753:JYV458756 KIP458753:KIR458756 KSL458753:KSN458756 LCH458753:LCJ458756 LMD458753:LMF458756 LVZ458753:LWB458756 MFV458753:MFX458756 MPR458753:MPT458756 MZN458753:MZP458756 NJJ458753:NJL458756 NTF458753:NTH458756 ODB458753:ODD458756 OMX458753:OMZ458756 OWT458753:OWV458756 PGP458753:PGR458756 PQL458753:PQN458756 QAH458753:QAJ458756 QKD458753:QKF458756 QTZ458753:QUB458756 RDV458753:RDX458756 RNR458753:RNT458756 RXN458753:RXP458756 SHJ458753:SHL458756 SRF458753:SRH458756 TBB458753:TBD458756 TKX458753:TKZ458756 TUT458753:TUV458756 UEP458753:UER458756 UOL458753:UON458756 UYH458753:UYJ458756 VID458753:VIF458756 VRZ458753:VSB458756 WBV458753:WBX458756 WLR458753:WLT458756 WVN458753:WVP458756 F524289:H524292 JB524289:JD524292 SX524289:SZ524292 ACT524289:ACV524292 AMP524289:AMR524292 AWL524289:AWN524292 BGH524289:BGJ524292 BQD524289:BQF524292 BZZ524289:CAB524292 CJV524289:CJX524292 CTR524289:CTT524292 DDN524289:DDP524292 DNJ524289:DNL524292 DXF524289:DXH524292 EHB524289:EHD524292 EQX524289:EQZ524292 FAT524289:FAV524292 FKP524289:FKR524292 FUL524289:FUN524292 GEH524289:GEJ524292 GOD524289:GOF524292 GXZ524289:GYB524292 HHV524289:HHX524292 HRR524289:HRT524292 IBN524289:IBP524292 ILJ524289:ILL524292 IVF524289:IVH524292 JFB524289:JFD524292 JOX524289:JOZ524292 JYT524289:JYV524292 KIP524289:KIR524292 KSL524289:KSN524292 LCH524289:LCJ524292 LMD524289:LMF524292 LVZ524289:LWB524292 MFV524289:MFX524292 MPR524289:MPT524292 MZN524289:MZP524292 NJJ524289:NJL524292 NTF524289:NTH524292 ODB524289:ODD524292 OMX524289:OMZ524292 OWT524289:OWV524292 PGP524289:PGR524292 PQL524289:PQN524292 QAH524289:QAJ524292 QKD524289:QKF524292 QTZ524289:QUB524292 RDV524289:RDX524292 RNR524289:RNT524292 RXN524289:RXP524292 SHJ524289:SHL524292 SRF524289:SRH524292 TBB524289:TBD524292 TKX524289:TKZ524292 TUT524289:TUV524292 UEP524289:UER524292 UOL524289:UON524292 UYH524289:UYJ524292 VID524289:VIF524292 VRZ524289:VSB524292 WBV524289:WBX524292 WLR524289:WLT524292 WVN524289:WVP524292 F589825:H589828 JB589825:JD589828 SX589825:SZ589828 ACT589825:ACV589828 AMP589825:AMR589828 AWL589825:AWN589828 BGH589825:BGJ589828 BQD589825:BQF589828 BZZ589825:CAB589828 CJV589825:CJX589828 CTR589825:CTT589828 DDN589825:DDP589828 DNJ589825:DNL589828 DXF589825:DXH589828 EHB589825:EHD589828 EQX589825:EQZ589828 FAT589825:FAV589828 FKP589825:FKR589828 FUL589825:FUN589828 GEH589825:GEJ589828 GOD589825:GOF589828 GXZ589825:GYB589828 HHV589825:HHX589828 HRR589825:HRT589828 IBN589825:IBP589828 ILJ589825:ILL589828 IVF589825:IVH589828 JFB589825:JFD589828 JOX589825:JOZ589828 JYT589825:JYV589828 KIP589825:KIR589828 KSL589825:KSN589828 LCH589825:LCJ589828 LMD589825:LMF589828 LVZ589825:LWB589828 MFV589825:MFX589828 MPR589825:MPT589828 MZN589825:MZP589828 NJJ589825:NJL589828 NTF589825:NTH589828 ODB589825:ODD589828 OMX589825:OMZ589828 OWT589825:OWV589828 PGP589825:PGR589828 PQL589825:PQN589828 QAH589825:QAJ589828 QKD589825:QKF589828 QTZ589825:QUB589828 RDV589825:RDX589828 RNR589825:RNT589828 RXN589825:RXP589828 SHJ589825:SHL589828 SRF589825:SRH589828 TBB589825:TBD589828 TKX589825:TKZ589828 TUT589825:TUV589828 UEP589825:UER589828 UOL589825:UON589828 UYH589825:UYJ589828 VID589825:VIF589828 VRZ589825:VSB589828 WBV589825:WBX589828 WLR589825:WLT589828 WVN589825:WVP589828 F655361:H655364 JB655361:JD655364 SX655361:SZ655364 ACT655361:ACV655364 AMP655361:AMR655364 AWL655361:AWN655364 BGH655361:BGJ655364 BQD655361:BQF655364 BZZ655361:CAB655364 CJV655361:CJX655364 CTR655361:CTT655364 DDN655361:DDP655364 DNJ655361:DNL655364 DXF655361:DXH655364 EHB655361:EHD655364 EQX655361:EQZ655364 FAT655361:FAV655364 FKP655361:FKR655364 FUL655361:FUN655364 GEH655361:GEJ655364 GOD655361:GOF655364 GXZ655361:GYB655364 HHV655361:HHX655364 HRR655361:HRT655364 IBN655361:IBP655364 ILJ655361:ILL655364 IVF655361:IVH655364 JFB655361:JFD655364 JOX655361:JOZ655364 JYT655361:JYV655364 KIP655361:KIR655364 KSL655361:KSN655364 LCH655361:LCJ655364 LMD655361:LMF655364 LVZ655361:LWB655364 MFV655361:MFX655364 MPR655361:MPT655364 MZN655361:MZP655364 NJJ655361:NJL655364 NTF655361:NTH655364 ODB655361:ODD655364 OMX655361:OMZ655364 OWT655361:OWV655364 PGP655361:PGR655364 PQL655361:PQN655364 QAH655361:QAJ655364 QKD655361:QKF655364 QTZ655361:QUB655364 RDV655361:RDX655364 RNR655361:RNT655364 RXN655361:RXP655364 SHJ655361:SHL655364 SRF655361:SRH655364 TBB655361:TBD655364 TKX655361:TKZ655364 TUT655361:TUV655364 UEP655361:UER655364 UOL655361:UON655364 UYH655361:UYJ655364 VID655361:VIF655364 VRZ655361:VSB655364 WBV655361:WBX655364 WLR655361:WLT655364 WVN655361:WVP655364 F720897:H720900 JB720897:JD720900 SX720897:SZ720900 ACT720897:ACV720900 AMP720897:AMR720900 AWL720897:AWN720900 BGH720897:BGJ720900 BQD720897:BQF720900 BZZ720897:CAB720900 CJV720897:CJX720900 CTR720897:CTT720900 DDN720897:DDP720900 DNJ720897:DNL720900 DXF720897:DXH720900 EHB720897:EHD720900 EQX720897:EQZ720900 FAT720897:FAV720900 FKP720897:FKR720900 FUL720897:FUN720900 GEH720897:GEJ720900 GOD720897:GOF720900 GXZ720897:GYB720900 HHV720897:HHX720900 HRR720897:HRT720900 IBN720897:IBP720900 ILJ720897:ILL720900 IVF720897:IVH720900 JFB720897:JFD720900 JOX720897:JOZ720900 JYT720897:JYV720900 KIP720897:KIR720900 KSL720897:KSN720900 LCH720897:LCJ720900 LMD720897:LMF720900 LVZ720897:LWB720900 MFV720897:MFX720900 MPR720897:MPT720900 MZN720897:MZP720900 NJJ720897:NJL720900 NTF720897:NTH720900 ODB720897:ODD720900 OMX720897:OMZ720900 OWT720897:OWV720900 PGP720897:PGR720900 PQL720897:PQN720900 QAH720897:QAJ720900 QKD720897:QKF720900 QTZ720897:QUB720900 RDV720897:RDX720900 RNR720897:RNT720900 RXN720897:RXP720900 SHJ720897:SHL720900 SRF720897:SRH720900 TBB720897:TBD720900 TKX720897:TKZ720900 TUT720897:TUV720900 UEP720897:UER720900 UOL720897:UON720900 UYH720897:UYJ720900 VID720897:VIF720900 VRZ720897:VSB720900 WBV720897:WBX720900 WLR720897:WLT720900 WVN720897:WVP720900 F786433:H786436 JB786433:JD786436 SX786433:SZ786436 ACT786433:ACV786436 AMP786433:AMR786436 AWL786433:AWN786436 BGH786433:BGJ786436 BQD786433:BQF786436 BZZ786433:CAB786436 CJV786433:CJX786436 CTR786433:CTT786436 DDN786433:DDP786436 DNJ786433:DNL786436 DXF786433:DXH786436 EHB786433:EHD786436 EQX786433:EQZ786436 FAT786433:FAV786436 FKP786433:FKR786436 FUL786433:FUN786436 GEH786433:GEJ786436 GOD786433:GOF786436 GXZ786433:GYB786436 HHV786433:HHX786436 HRR786433:HRT786436 IBN786433:IBP786436 ILJ786433:ILL786436 IVF786433:IVH786436 JFB786433:JFD786436 JOX786433:JOZ786436 JYT786433:JYV786436 KIP786433:KIR786436 KSL786433:KSN786436 LCH786433:LCJ786436 LMD786433:LMF786436 LVZ786433:LWB786436 MFV786433:MFX786436 MPR786433:MPT786436 MZN786433:MZP786436 NJJ786433:NJL786436 NTF786433:NTH786436 ODB786433:ODD786436 OMX786433:OMZ786436 OWT786433:OWV786436 PGP786433:PGR786436 PQL786433:PQN786436 QAH786433:QAJ786436 QKD786433:QKF786436 QTZ786433:QUB786436 RDV786433:RDX786436 RNR786433:RNT786436 RXN786433:RXP786436 SHJ786433:SHL786436 SRF786433:SRH786436 TBB786433:TBD786436 TKX786433:TKZ786436 TUT786433:TUV786436 UEP786433:UER786436 UOL786433:UON786436 UYH786433:UYJ786436 VID786433:VIF786436 VRZ786433:VSB786436 WBV786433:WBX786436 WLR786433:WLT786436 WVN786433:WVP786436 F851969:H851972 JB851969:JD851972 SX851969:SZ851972 ACT851969:ACV851972 AMP851969:AMR851972 AWL851969:AWN851972 BGH851969:BGJ851972 BQD851969:BQF851972 BZZ851969:CAB851972 CJV851969:CJX851972 CTR851969:CTT851972 DDN851969:DDP851972 DNJ851969:DNL851972 DXF851969:DXH851972 EHB851969:EHD851972 EQX851969:EQZ851972 FAT851969:FAV851972 FKP851969:FKR851972 FUL851969:FUN851972 GEH851969:GEJ851972 GOD851969:GOF851972 GXZ851969:GYB851972 HHV851969:HHX851972 HRR851969:HRT851972 IBN851969:IBP851972 ILJ851969:ILL851972 IVF851969:IVH851972 JFB851969:JFD851972 JOX851969:JOZ851972 JYT851969:JYV851972 KIP851969:KIR851972 KSL851969:KSN851972 LCH851969:LCJ851972 LMD851969:LMF851972 LVZ851969:LWB851972 MFV851969:MFX851972 MPR851969:MPT851972 MZN851969:MZP851972 NJJ851969:NJL851972 NTF851969:NTH851972 ODB851969:ODD851972 OMX851969:OMZ851972 OWT851969:OWV851972 PGP851969:PGR851972 PQL851969:PQN851972 QAH851969:QAJ851972 QKD851969:QKF851972 QTZ851969:QUB851972 RDV851969:RDX851972 RNR851969:RNT851972 RXN851969:RXP851972 SHJ851969:SHL851972 SRF851969:SRH851972 TBB851969:TBD851972 TKX851969:TKZ851972 TUT851969:TUV851972 UEP851969:UER851972 UOL851969:UON851972 UYH851969:UYJ851972 VID851969:VIF851972 VRZ851969:VSB851972 WBV851969:WBX851972 WLR851969:WLT851972 WVN851969:WVP851972 F917505:H917508 JB917505:JD917508 SX917505:SZ917508 ACT917505:ACV917508 AMP917505:AMR917508 AWL917505:AWN917508 BGH917505:BGJ917508 BQD917505:BQF917508 BZZ917505:CAB917508 CJV917505:CJX917508 CTR917505:CTT917508 DDN917505:DDP917508 DNJ917505:DNL917508 DXF917505:DXH917508 EHB917505:EHD917508 EQX917505:EQZ917508 FAT917505:FAV917508 FKP917505:FKR917508 FUL917505:FUN917508 GEH917505:GEJ917508 GOD917505:GOF917508 GXZ917505:GYB917508 HHV917505:HHX917508 HRR917505:HRT917508 IBN917505:IBP917508 ILJ917505:ILL917508 IVF917505:IVH917508 JFB917505:JFD917508 JOX917505:JOZ917508 JYT917505:JYV917508 KIP917505:KIR917508 KSL917505:KSN917508 LCH917505:LCJ917508 LMD917505:LMF917508 LVZ917505:LWB917508 MFV917505:MFX917508 MPR917505:MPT917508 MZN917505:MZP917508 NJJ917505:NJL917508 NTF917505:NTH917508 ODB917505:ODD917508 OMX917505:OMZ917508 OWT917505:OWV917508 PGP917505:PGR917508 PQL917505:PQN917508 QAH917505:QAJ917508 QKD917505:QKF917508 QTZ917505:QUB917508 RDV917505:RDX917508 RNR917505:RNT917508 RXN917505:RXP917508 SHJ917505:SHL917508 SRF917505:SRH917508 TBB917505:TBD917508 TKX917505:TKZ917508 TUT917505:TUV917508 UEP917505:UER917508 UOL917505:UON917508 UYH917505:UYJ917508 VID917505:VIF917508 VRZ917505:VSB917508 WBV917505:WBX917508 WLR917505:WLT917508 WVN917505:WVP917508 F983041:H983044 JB983041:JD983044 SX983041:SZ983044 ACT983041:ACV983044 AMP983041:AMR983044 AWL983041:AWN983044 BGH983041:BGJ983044 BQD983041:BQF983044 BZZ983041:CAB983044 CJV983041:CJX983044 CTR983041:CTT983044 DDN983041:DDP983044 DNJ983041:DNL983044 DXF983041:DXH983044 EHB983041:EHD983044 EQX983041:EQZ983044 FAT983041:FAV983044 FKP983041:FKR983044 FUL983041:FUN983044 GEH983041:GEJ983044 GOD983041:GOF983044 GXZ983041:GYB983044 HHV983041:HHX983044 HRR983041:HRT983044 IBN983041:IBP983044 ILJ983041:ILL983044 IVF983041:IVH983044 JFB983041:JFD983044 JOX983041:JOZ983044 JYT983041:JYV983044 KIP983041:KIR983044 KSL983041:KSN983044 LCH983041:LCJ983044 LMD983041:LMF983044 LVZ983041:LWB983044 MFV983041:MFX983044 MPR983041:MPT983044 MZN983041:MZP983044 NJJ983041:NJL983044 NTF983041:NTH983044 ODB983041:ODD983044 OMX983041:OMZ983044 OWT983041:OWV983044 PGP983041:PGR983044 PQL983041:PQN983044 QAH983041:QAJ983044 QKD983041:QKF983044 QTZ983041:QUB983044 RDV983041:RDX983044 RNR983041:RNT983044 RXN983041:RXP983044 SHJ983041:SHL983044 SRF983041:SRH983044 TBB983041:TBD983044 TKX983041:TKZ983044 TUT983041:TUV983044 UEP983041:UER983044 UOL983041:UON983044 UYH983041:UYJ983044 VID983041:VIF983044 VRZ983041:VSB983044 WBV983041:WBX983044 WLR983041:WLT983044 WVN983041:WVP983044"/>
  </dataValidations>
  <hyperlinks>
    <hyperlink ref="I7" r:id="rId1" display="                www.mebel-land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10</xdr:col>
                    <xdr:colOff>228600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10</xdr:col>
                    <xdr:colOff>228600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10</xdr:col>
                    <xdr:colOff>228600</xdr:colOff>
                    <xdr:row>42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Практика АКЦИЯ!</vt:lpstr>
      <vt:lpstr>'прайс Практика АКЦИЯ!'!Область_печати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2024-09-10T11:00:01Z</dcterms:modified>
</cp:coreProperties>
</file>