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айс Практика (опт)" sheetId="2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'прайс Практика (опт)'!$A$1:$H$60</definedName>
    <definedName name="тыс">{0,"тысячz";1,"тысячаz";2,"тысячиz";5,"тысячz"}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2" l="1"/>
  <c r="H23" i="2"/>
  <c r="K37" i="2"/>
  <c r="J37" i="2"/>
  <c r="H37" i="2"/>
  <c r="K36" i="2"/>
  <c r="J36" i="2"/>
  <c r="H36" i="2"/>
  <c r="K35" i="2"/>
  <c r="J35" i="2"/>
  <c r="H35" i="2"/>
  <c r="K34" i="2"/>
  <c r="J34" i="2"/>
  <c r="H34" i="2"/>
  <c r="K33" i="2"/>
  <c r="J33" i="2"/>
  <c r="H33" i="2"/>
  <c r="C33" i="2"/>
  <c r="L32" i="2"/>
  <c r="K32" i="2"/>
  <c r="J32" i="2"/>
  <c r="H32" i="2"/>
  <c r="L31" i="2"/>
  <c r="K31" i="2"/>
  <c r="J31" i="2"/>
  <c r="H31" i="2"/>
  <c r="L30" i="2"/>
  <c r="J30" i="2" s="1"/>
  <c r="K30" i="2"/>
  <c r="H30" i="2"/>
  <c r="L29" i="2"/>
  <c r="K29" i="2"/>
  <c r="J29" i="2"/>
  <c r="H29" i="2"/>
  <c r="L28" i="2"/>
  <c r="K28" i="2"/>
  <c r="J28" i="2"/>
  <c r="H28" i="2"/>
  <c r="C28" i="2"/>
  <c r="L27" i="2"/>
  <c r="J27" i="2" s="1"/>
  <c r="K27" i="2"/>
  <c r="H27" i="2"/>
  <c r="L24" i="2"/>
  <c r="J24" i="2" s="1"/>
  <c r="K24" i="2"/>
  <c r="H24" i="2"/>
  <c r="C24" i="2"/>
  <c r="L23" i="2"/>
  <c r="K23" i="2"/>
  <c r="K38" i="2" s="1"/>
  <c r="H43" i="2" s="1"/>
  <c r="J23" i="2"/>
  <c r="J38" i="2" l="1"/>
  <c r="H41" i="2" s="1"/>
</calcChain>
</file>

<file path=xl/comments1.xml><?xml version="1.0" encoding="utf-8"?>
<comments xmlns="http://schemas.openxmlformats.org/spreadsheetml/2006/main">
  <authors>
    <author>Автор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Проставьте необходимое кол-во каждому изделию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<sst xmlns="http://schemas.openxmlformats.org/spreadsheetml/2006/main" count="67" uniqueCount="66">
  <si>
    <t>Приложение №1 от _______________</t>
  </si>
  <si>
    <t>к договору № _____ от ___________</t>
  </si>
  <si>
    <t xml:space="preserve">СПЕЦИФИКАЦИЯ МЕБЕЛИ </t>
  </si>
  <si>
    <t>тел.: +7 (495) 482-59-92</t>
  </si>
  <si>
    <t>тел.: +7 (926) 697-17-56</t>
  </si>
  <si>
    <t xml:space="preserve"> www.mebel-land.com</t>
  </si>
  <si>
    <t>e-mail: info@mebel-land.com</t>
  </si>
  <si>
    <t>прайс от 02.2025</t>
  </si>
  <si>
    <t>Серия мебели:</t>
  </si>
  <si>
    <t>Практика</t>
  </si>
  <si>
    <t>Материал:</t>
  </si>
  <si>
    <t>ЛДСП 16 и 25 мм / Камень искусственный</t>
  </si>
  <si>
    <t>ЛДСП:</t>
  </si>
  <si>
    <t xml:space="preserve">EGGER группа 4-6 </t>
  </si>
  <si>
    <t xml:space="preserve">Рекомендуемое сочетание цветов:
</t>
  </si>
  <si>
    <t xml:space="preserve">ЛДСП Эггер "Дуб Корбридж натуральный H3395 ST12"
</t>
  </si>
  <si>
    <t xml:space="preserve">Иск.камень Grandex цвет "S-210 Hot Sand"
</t>
  </si>
  <si>
    <t>Сварной металлический каркас из трубы сечением 20х20мм, порошковая покраска цвет черный муар RAL 9005</t>
  </si>
  <si>
    <t>№</t>
  </si>
  <si>
    <t>Рисунок</t>
  </si>
  <si>
    <t>Наименование</t>
  </si>
  <si>
    <t>Размеры, мм
ШхГхВ</t>
  </si>
  <si>
    <t>Цена, руб.</t>
  </si>
  <si>
    <t>Кол-во</t>
  </si>
  <si>
    <t>Сумма, руб.</t>
  </si>
  <si>
    <t>ОБЩИЙ объем, м куб.</t>
  </si>
  <si>
    <t>ОБЩИЙ вес, кг</t>
  </si>
  <si>
    <t>объем ед. изделия, м куб.</t>
  </si>
  <si>
    <t>вес ед. изделия, кг</t>
  </si>
  <si>
    <r>
      <t xml:space="preserve">Изголовье кровати 
</t>
    </r>
    <r>
      <rPr>
        <sz val="11"/>
        <rFont val="Times New Roman"/>
        <family val="1"/>
        <charset val="204"/>
      </rPr>
      <t xml:space="preserve">Составное из двух частей 
ЛДСП 16 мм </t>
    </r>
  </si>
  <si>
    <t>3000х16х1380</t>
  </si>
  <si>
    <r>
      <t xml:space="preserve">Тумба прикроватная с ящиком
</t>
    </r>
    <r>
      <rPr>
        <sz val="11"/>
        <rFont val="Times New Roman"/>
        <family val="1"/>
        <charset val="204"/>
      </rPr>
      <t>Топ - ЛДСП 25мм, каркас и фасады - ЛДСП 16 мм.
Ящик выдвижной, направляющие скрытого монтажа с доводчиком.
Опоры - сварной металлический каркас.</t>
    </r>
    <r>
      <rPr>
        <b/>
        <sz val="11"/>
        <rFont val="Times New Roman"/>
        <family val="1"/>
        <charset val="204"/>
      </rPr>
      <t xml:space="preserve">
</t>
    </r>
  </si>
  <si>
    <t>400х320х500</t>
  </si>
  <si>
    <r>
      <rPr>
        <b/>
        <sz val="11"/>
        <rFont val="Times New Roman"/>
        <family val="1"/>
        <charset val="204"/>
      </rPr>
      <t>Кровать без изголовья</t>
    </r>
    <r>
      <rPr>
        <sz val="11"/>
        <rFont val="Times New Roman"/>
        <family val="1"/>
        <charset val="204"/>
      </rPr>
      <t xml:space="preserve"> 
</t>
    </r>
  </si>
  <si>
    <t>см. прайс "Кровати"</t>
  </si>
  <si>
    <t xml:space="preserve">Кровать без изголовья
</t>
  </si>
  <si>
    <r>
      <t xml:space="preserve">Зеркало
</t>
    </r>
    <r>
      <rPr>
        <sz val="11"/>
        <rFont val="Times New Roman"/>
        <family val="1"/>
        <charset val="204"/>
      </rPr>
      <t xml:space="preserve">ЛДСП 16/32 мм. Зеркало осветленное 4 мм, фацет 10 мм.
Рама шириной 50 мм.  </t>
    </r>
  </si>
  <si>
    <t>800х600х32</t>
  </si>
  <si>
    <r>
      <rPr>
        <b/>
        <sz val="11"/>
        <rFont val="Times New Roman"/>
        <family val="1"/>
        <charset val="204"/>
      </rPr>
      <t xml:space="preserve">Стол рабочий </t>
    </r>
    <r>
      <rPr>
        <sz val="11"/>
        <rFont val="Times New Roman"/>
        <family val="1"/>
        <charset val="204"/>
      </rPr>
      <t xml:space="preserve">
ЛДСП 16/25 мм. 
Столешница из искусственного камня. 
Подстолье - сварной металлический каркас.</t>
    </r>
  </si>
  <si>
    <t>1250х400х750/950</t>
  </si>
  <si>
    <r>
      <rPr>
        <b/>
        <sz val="11"/>
        <rFont val="Times New Roman"/>
        <family val="1"/>
        <charset val="204"/>
      </rPr>
      <t xml:space="preserve">Тумба под минихолодильник. Отделение  под холодильник без задней стенки, отделение  с полкой </t>
    </r>
    <r>
      <rPr>
        <sz val="11"/>
        <rFont val="Times New Roman"/>
        <family val="1"/>
        <charset val="204"/>
      </rPr>
      <t xml:space="preserve">
Столешница из искусственного камня, толщина столешницы 30мм. 
Корпус, фасады - ЛДСП 16мм.
Бортик по задней стенке. 
Сбоку вентиляционная решетка.
Ручки профиль врезные.
</t>
    </r>
  </si>
  <si>
    <t>1000х470х750/950</t>
  </si>
  <si>
    <r>
      <rPr>
        <b/>
        <sz val="11"/>
        <rFont val="Times New Roman"/>
        <family val="1"/>
        <charset val="204"/>
      </rPr>
      <t>Журнальный столик</t>
    </r>
    <r>
      <rPr>
        <sz val="11"/>
        <rFont val="Times New Roman"/>
        <family val="1"/>
        <charset val="204"/>
      </rPr>
      <t xml:space="preserve">
Столешница - ЛДСП 25мм. 
Подстолье - сварной металлический каркас. </t>
    </r>
  </si>
  <si>
    <t>500х310х680</t>
  </si>
  <si>
    <r>
      <rPr>
        <b/>
        <sz val="11"/>
        <rFont val="Times New Roman"/>
        <family val="1"/>
        <charset val="204"/>
      </rPr>
      <t xml:space="preserve">Банкетка </t>
    </r>
    <r>
      <rPr>
        <sz val="11"/>
        <rFont val="Times New Roman"/>
        <family val="1"/>
        <charset val="204"/>
      </rPr>
      <t xml:space="preserve">
Сиденье мягкое, обивка мебельная ткань.
Опора - сварной металлический каркас. </t>
    </r>
  </si>
  <si>
    <t>900х380х450</t>
  </si>
  <si>
    <r>
      <t xml:space="preserve">Панель стеновая 
</t>
    </r>
    <r>
      <rPr>
        <sz val="11"/>
        <rFont val="Times New Roman"/>
        <family val="1"/>
        <charset val="204"/>
      </rPr>
      <t>ЛДСП 16 мм</t>
    </r>
  </si>
  <si>
    <t>1000х950х16</t>
  </si>
  <si>
    <r>
      <t xml:space="preserve">Шкафная композиция с багажницей </t>
    </r>
    <r>
      <rPr>
        <sz val="11"/>
        <rFont val="Times New Roman"/>
        <family val="1"/>
        <charset val="204"/>
      </rPr>
      <t xml:space="preserve">
Каркас и фасады - ЛДСП 16 мм, полки внутри шкафа и топ багажницы - ЛДСП 25 мм. Ручки профильные врезные. На топе багажницы утановлен защитный  врезной металлический Т-образный профиль. 
- багажница 
- панель с 2-мя крючками для одежды 
- в шкафу 2 полки сверху и снизу (с регулировкой по высоте), штанга для плечиков. 
Сверху шкафа съемный добор до потолка.</t>
    </r>
    <r>
      <rPr>
        <b/>
        <sz val="11"/>
        <rFont val="Times New Roman"/>
        <family val="1"/>
        <charset val="204"/>
      </rPr>
      <t xml:space="preserve"> 
</t>
    </r>
    <r>
      <rPr>
        <sz val="11"/>
        <rFont val="Times New Roman"/>
        <family val="1"/>
        <charset val="204"/>
      </rPr>
      <t xml:space="preserve">
</t>
    </r>
  </si>
  <si>
    <t>1550х500х2100/2400</t>
  </si>
  <si>
    <t>ИТОГО:</t>
  </si>
  <si>
    <t>Объем ориентировочный (м3):</t>
  </si>
  <si>
    <t>Вес ориентировочный (кг):</t>
  </si>
  <si>
    <r>
      <t xml:space="preserve">Цены актуальны до </t>
    </r>
    <r>
      <rPr>
        <b/>
        <u/>
        <sz val="12"/>
        <rFont val="Times New Roman"/>
        <family val="1"/>
        <charset val="204"/>
      </rPr>
      <t>14.08.2025 г</t>
    </r>
    <r>
      <rPr>
        <sz val="12"/>
        <rFont val="Times New Roman"/>
        <family val="1"/>
        <charset val="204"/>
      </rPr>
      <t xml:space="preserve">. </t>
    </r>
  </si>
  <si>
    <t>В дальнейшем возможен пересчет стоимости, в связи с возможным изменением цен на материалы и комплектующие.</t>
  </si>
  <si>
    <t>Цены указаны с учетом самовывоза со склада Продавца в г.Лобня (Московская обл.).</t>
  </si>
  <si>
    <t xml:space="preserve">Продавец может организовать доставку Товара за счет средств Покупателя. Стоимость доставки зависит от адреса, объема и веса заказа. 
</t>
  </si>
  <si>
    <t xml:space="preserve">Продавец может организовать сборку мебели за счет средств Покупателя. </t>
  </si>
  <si>
    <t xml:space="preserve">Стоимость сборки мебели составляет 10% от стоимости мебели без учета скидки. </t>
  </si>
  <si>
    <t xml:space="preserve">Дополнительно оплачивается проезд к месту сборки, и проживание сборщиков мебели, если адрес находится вне зоны Московской области.
</t>
  </si>
  <si>
    <t xml:space="preserve">
Дата сборки мебели согласовывается на дату готовности Товара к отгрузке.</t>
  </si>
  <si>
    <t xml:space="preserve">Срок изготовления Товара составляет 30-35 рабочих дней с момента поступления авансового платежа на расчетный счет Продавца </t>
  </si>
  <si>
    <t xml:space="preserve">и после подписания спецификации мебели с указанием описания, цвета, количества и размеров мебели.
</t>
  </si>
  <si>
    <t xml:space="preserve">(Срок изготовления Товара  указан с учётом срока производства материала).
</t>
  </si>
  <si>
    <t>Предоплата 70%, доплата 30% после уведомления о готовности Товара к отгрузке.</t>
  </si>
  <si>
    <t>Отгрузка строго после 100% оплаты.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</si>
</sst>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\ "/>
    <numFmt numFmtId="166" formatCode="#,##0.00_ ;\-#,##0.00\ "/>
    <numFmt numFmtId="167" formatCode="#,##0.000"/>
  </numFmts>
  <fonts count="69" x14ac:knownFonts="1">
    <font>
      <sz val="11"/>
      <color theme="1"/>
      <name val="Calibri"/>
      <family val="2"/>
      <scheme val="minor"/>
    </font>
    <font>
      <sz val="8"/>
      <name val="Tahoma"/>
      <family val="2"/>
      <charset val="204"/>
    </font>
    <font>
      <sz val="10"/>
      <color indexed="8"/>
      <name val="Arial"/>
      <family val="2"/>
    </font>
    <font>
      <sz val="7.5"/>
      <color theme="0" tint="-0.249977111117893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0"/>
      <color theme="4" tint="0.39997558519241921"/>
      <name val="Times New Roman"/>
      <family val="1"/>
      <charset val="204"/>
    </font>
    <font>
      <b/>
      <sz val="7.5"/>
      <name val="Arial"/>
      <family val="2"/>
    </font>
    <font>
      <i/>
      <sz val="10"/>
      <name val="Arial"/>
      <family val="2"/>
      <charset val="204"/>
    </font>
    <font>
      <b/>
      <i/>
      <sz val="9"/>
      <color theme="3" tint="0.39997558519241921"/>
      <name val="Times New Roman"/>
      <family val="1"/>
      <charset val="204"/>
    </font>
    <font>
      <u/>
      <sz val="10"/>
      <color theme="10"/>
      <name val="Arial"/>
      <family val="2"/>
    </font>
    <font>
      <b/>
      <i/>
      <u/>
      <sz val="11"/>
      <color indexed="12"/>
      <name val="Arial"/>
      <family val="2"/>
      <charset val="204"/>
    </font>
    <font>
      <sz val="11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1"/>
      <color rgb="FFFF0000"/>
      <name val="Calibri Light"/>
      <family val="1"/>
      <charset val="204"/>
      <scheme val="major"/>
    </font>
    <font>
      <b/>
      <i/>
      <sz val="7.5"/>
      <name val="Arial"/>
      <family val="2"/>
    </font>
    <font>
      <b/>
      <i/>
      <sz val="7.5"/>
      <name val="Times New Roman"/>
      <family val="1"/>
      <charset val="204"/>
    </font>
    <font>
      <sz val="11"/>
      <name val="Times New Roman"/>
      <family val="1"/>
      <charset val="204"/>
    </font>
    <font>
      <sz val="7.5"/>
      <name val="Arial"/>
      <family val="2"/>
    </font>
    <font>
      <sz val="7.5"/>
      <color indexed="8"/>
      <name val="Times New Roman"/>
      <family val="1"/>
      <charset val="204"/>
    </font>
    <font>
      <b/>
      <sz val="7.5"/>
      <color indexed="8"/>
      <name val="Arial"/>
      <family val="2"/>
    </font>
    <font>
      <i/>
      <sz val="16"/>
      <name val="Times New Roman"/>
      <family val="1"/>
      <charset val="204"/>
    </font>
    <font>
      <b/>
      <sz val="12"/>
      <name val="Arial Cyr"/>
      <charset val="204"/>
    </font>
    <font>
      <sz val="7.5"/>
      <color indexed="8"/>
      <name val="Arial"/>
      <family val="2"/>
    </font>
    <font>
      <sz val="11"/>
      <name val="Calibri Light"/>
      <family val="1"/>
      <charset val="204"/>
      <scheme val="major"/>
    </font>
    <font>
      <b/>
      <i/>
      <sz val="9"/>
      <name val="Times New Roman"/>
      <family val="1"/>
      <charset val="204"/>
    </font>
    <font>
      <sz val="11"/>
      <color theme="8" tint="-0.249977111117893"/>
      <name val="Times New Roman"/>
      <family val="1"/>
    </font>
    <font>
      <b/>
      <i/>
      <sz val="10"/>
      <color rgb="FFC00000"/>
      <name val="ISOCTEUR"/>
      <family val="3"/>
      <charset val="204"/>
    </font>
    <font>
      <u/>
      <sz val="11"/>
      <color theme="3" tint="0.39997558519241921"/>
      <name val="Times New Roman"/>
      <family val="1"/>
    </font>
    <font>
      <b/>
      <sz val="10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1"/>
      <color rgb="FFFF0000"/>
      <name val="Times New Roman"/>
      <family val="1"/>
    </font>
    <font>
      <b/>
      <i/>
      <sz val="10"/>
      <color theme="1" tint="0.34998626667073579"/>
      <name val="Calibri Light"/>
      <family val="1"/>
      <charset val="204"/>
      <scheme val="major"/>
    </font>
    <font>
      <b/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2"/>
      <color rgb="FFC00000"/>
      <name val="Magneto"/>
      <family val="5"/>
    </font>
    <font>
      <b/>
      <i/>
      <sz val="11"/>
      <color theme="0"/>
      <name val="Magneto"/>
      <family val="5"/>
    </font>
    <font>
      <sz val="12"/>
      <color theme="0"/>
      <name val="Arial"/>
      <family val="2"/>
      <charset val="204"/>
    </font>
    <font>
      <b/>
      <i/>
      <sz val="12"/>
      <color theme="3" tint="0.39997558519241921"/>
      <name val="Magneto"/>
      <family val="5"/>
    </font>
    <font>
      <b/>
      <i/>
      <sz val="10"/>
      <color rgb="FF993300"/>
      <name val="ISOCTEUR"/>
      <family val="3"/>
      <charset val="204"/>
    </font>
    <font>
      <b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color theme="1" tint="0.34998626667073579"/>
      <name val="Times New Roman"/>
      <family val="1"/>
      <charset val="204"/>
    </font>
    <font>
      <b/>
      <sz val="7.5"/>
      <name val="Calibri"/>
      <family val="2"/>
      <charset val="204"/>
      <scheme val="minor"/>
    </font>
    <font>
      <sz val="10"/>
      <color theme="0"/>
      <name val="Arial"/>
      <family val="2"/>
      <charset val="204"/>
    </font>
    <font>
      <b/>
      <i/>
      <sz val="11"/>
      <color rgb="FF333333"/>
      <name val="Times New Roman"/>
      <family val="1"/>
      <charset val="204"/>
    </font>
    <font>
      <sz val="10"/>
      <color theme="1" tint="0.34998626667073579"/>
      <name val="Arial"/>
      <family val="2"/>
      <charset val="204"/>
    </font>
    <font>
      <b/>
      <sz val="12"/>
      <name val="Arial"/>
      <family val="2"/>
      <charset val="204"/>
    </font>
    <font>
      <sz val="11"/>
      <color theme="1" tint="0.34998626667073579"/>
      <name val="Times New Roman"/>
      <family val="1"/>
      <charset val="204"/>
    </font>
    <font>
      <b/>
      <sz val="11"/>
      <color theme="0" tint="-4.9989318521683403E-2"/>
      <name val="Times New Roman"/>
      <family val="1"/>
      <charset val="204"/>
    </font>
    <font>
      <b/>
      <sz val="10"/>
      <color theme="0" tint="-4.9989318521683403E-2"/>
      <name val="Times New Roman"/>
      <family val="1"/>
      <charset val="204"/>
    </font>
    <font>
      <sz val="7.5"/>
      <color rgb="FF969696"/>
      <name val="Times New Roman"/>
      <family val="1"/>
    </font>
    <font>
      <sz val="7.5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color indexed="8"/>
      <name val="Arial"/>
      <family val="2"/>
    </font>
    <font>
      <sz val="12"/>
      <color rgb="FF969696"/>
      <name val="Times New Roman"/>
      <family val="1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7.5"/>
      <color theme="0" tint="-0.249977111117893"/>
      <name val="Times New Roman"/>
      <family val="1"/>
      <charset val="204"/>
    </font>
    <font>
      <sz val="9"/>
      <name val="Times New Roman"/>
      <family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165" fontId="7" fillId="0" borderId="0" applyFill="0" applyBorder="0">
      <alignment horizontal="right" vertical="center"/>
    </xf>
    <xf numFmtId="0" fontId="10" fillId="0" borderId="0" applyNumberFormat="0" applyFill="0" applyBorder="0" applyAlignment="0" applyProtection="0"/>
    <xf numFmtId="0" fontId="16" fillId="4" borderId="0" applyBorder="0">
      <alignment horizontal="center" vertical="center"/>
    </xf>
    <xf numFmtId="0" fontId="19" fillId="0" borderId="2" applyFill="0" applyBorder="0">
      <alignment horizontal="center" vertical="center"/>
    </xf>
    <xf numFmtId="0" fontId="2" fillId="2" borderId="1" applyNumberFormat="0" applyFont="0" applyAlignment="0" applyProtection="0"/>
  </cellStyleXfs>
  <cellXfs count="155">
    <xf numFmtId="0" fontId="0" fillId="0" borderId="0" xfId="0"/>
    <xf numFmtId="0" fontId="2" fillId="0" borderId="0" xfId="1" applyAlignment="1">
      <alignment vertical="top"/>
    </xf>
    <xf numFmtId="0" fontId="2" fillId="0" borderId="0" xfId="1" applyAlignment="1">
      <alignment horizontal="center" vertical="top"/>
    </xf>
    <xf numFmtId="3" fontId="2" fillId="0" borderId="0" xfId="1" applyNumberFormat="1" applyAlignment="1">
      <alignment horizontal="center" vertical="top"/>
    </xf>
    <xf numFmtId="16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3" fontId="4" fillId="0" borderId="0" xfId="1" applyNumberFormat="1" applyFont="1" applyAlignment="1">
      <alignment horizontal="right" vertical="top"/>
    </xf>
    <xf numFmtId="0" fontId="5" fillId="0" borderId="0" xfId="1" applyFont="1" applyAlignment="1">
      <alignment horizontal="right" vertical="top"/>
    </xf>
    <xf numFmtId="0" fontId="6" fillId="0" borderId="0" xfId="1" applyFont="1" applyAlignment="1">
      <alignment horizontal="right" vertical="center"/>
    </xf>
    <xf numFmtId="164" fontId="2" fillId="0" borderId="0" xfId="1" applyNumberFormat="1" applyAlignment="1">
      <alignment vertical="top"/>
    </xf>
    <xf numFmtId="1" fontId="8" fillId="0" borderId="0" xfId="2" applyNumberFormat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6" fillId="0" borderId="0" xfId="3" applyFont="1" applyAlignment="1" applyProtection="1">
      <alignment horizontal="right" vertical="center"/>
    </xf>
    <xf numFmtId="0" fontId="11" fillId="0" borderId="0" xfId="3" applyFont="1" applyBorder="1" applyAlignment="1" applyProtection="1">
      <alignment vertical="top"/>
    </xf>
    <xf numFmtId="0" fontId="12" fillId="0" borderId="0" xfId="1" applyFont="1" applyAlignment="1">
      <alignment vertical="top"/>
    </xf>
    <xf numFmtId="0" fontId="12" fillId="0" borderId="0" xfId="1" applyFont="1" applyAlignment="1">
      <alignment horizontal="left" vertical="top"/>
    </xf>
    <xf numFmtId="0" fontId="9" fillId="0" borderId="0" xfId="3" applyFont="1" applyAlignment="1" applyProtection="1">
      <alignment horizontal="right" vertical="center"/>
    </xf>
    <xf numFmtId="0" fontId="13" fillId="0" borderId="0" xfId="1" applyFont="1" applyAlignment="1">
      <alignment horizontal="left" vertical="top"/>
    </xf>
    <xf numFmtId="0" fontId="14" fillId="0" borderId="0" xfId="1" applyFont="1" applyAlignment="1">
      <alignment horizontal="center" vertical="top"/>
    </xf>
    <xf numFmtId="0" fontId="13" fillId="0" borderId="0" xfId="1" applyFont="1" applyAlignment="1">
      <alignment horizontal="center" vertical="top"/>
    </xf>
    <xf numFmtId="0" fontId="13" fillId="0" borderId="0" xfId="1" applyFont="1" applyAlignment="1">
      <alignment vertical="top"/>
    </xf>
    <xf numFmtId="0" fontId="15" fillId="3" borderId="0" xfId="1" applyFont="1" applyFill="1" applyAlignment="1">
      <alignment horizontal="right" vertical="center"/>
    </xf>
    <xf numFmtId="0" fontId="17" fillId="0" borderId="0" xfId="4" applyFont="1" applyFill="1" applyBorder="1" applyAlignment="1">
      <alignment horizontal="left" vertical="center"/>
    </xf>
    <xf numFmtId="0" fontId="18" fillId="0" borderId="0" xfId="1" applyFont="1" applyAlignment="1">
      <alignment vertical="top"/>
    </xf>
    <xf numFmtId="3" fontId="20" fillId="0" borderId="0" xfId="5" applyNumberFormat="1" applyFont="1" applyFill="1" applyBorder="1" applyAlignment="1">
      <alignment horizontal="center" vertical="center" wrapText="1"/>
    </xf>
    <xf numFmtId="0" fontId="20" fillId="0" borderId="0" xfId="5" applyFont="1" applyFill="1" applyBorder="1" applyAlignment="1">
      <alignment horizontal="center" vertical="center" wrapText="1"/>
    </xf>
    <xf numFmtId="0" fontId="21" fillId="0" borderId="0" xfId="6" applyFont="1" applyFill="1" applyBorder="1" applyAlignment="1">
      <alignment horizontal="center" vertical="center" wrapText="1"/>
    </xf>
    <xf numFmtId="0" fontId="16" fillId="0" borderId="0" xfId="4" applyFill="1" applyBorder="1" applyAlignment="1">
      <alignment horizontal="left" vertical="center"/>
    </xf>
    <xf numFmtId="0" fontId="22" fillId="0" borderId="0" xfId="1" applyFont="1" applyAlignment="1">
      <alignment horizontal="right" vertical="center"/>
    </xf>
    <xf numFmtId="14" fontId="23" fillId="0" borderId="0" xfId="1" applyNumberFormat="1" applyFont="1" applyAlignment="1">
      <alignment horizontal="center" vertical="center"/>
    </xf>
    <xf numFmtId="0" fontId="24" fillId="0" borderId="0" xfId="5" applyFont="1" applyFill="1" applyBorder="1" applyAlignment="1">
      <alignment horizontal="center" vertical="center" wrapText="1"/>
    </xf>
    <xf numFmtId="0" fontId="25" fillId="3" borderId="0" xfId="1" applyFont="1" applyFill="1" applyAlignment="1">
      <alignment horizontal="center" vertical="center"/>
    </xf>
    <xf numFmtId="0" fontId="26" fillId="0" borderId="0" xfId="1" applyFont="1" applyAlignment="1">
      <alignment horizontal="center" vertical="center" wrapText="1"/>
    </xf>
    <xf numFmtId="0" fontId="2" fillId="0" borderId="0" xfId="1" applyFill="1" applyAlignment="1">
      <alignment vertical="top"/>
    </xf>
    <xf numFmtId="0" fontId="27" fillId="0" borderId="0" xfId="1" applyFont="1" applyFill="1" applyAlignment="1">
      <alignment horizontal="right" vertical="top"/>
    </xf>
    <xf numFmtId="0" fontId="2" fillId="0" borderId="0" xfId="1"/>
    <xf numFmtId="0" fontId="25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vertical="top"/>
    </xf>
    <xf numFmtId="3" fontId="28" fillId="0" borderId="0" xfId="3" applyNumberFormat="1" applyFont="1" applyFill="1" applyBorder="1" applyAlignment="1" applyProtection="1">
      <alignment horizontal="center" vertical="top"/>
    </xf>
    <xf numFmtId="0" fontId="28" fillId="0" borderId="0" xfId="3" applyFont="1" applyFill="1" applyBorder="1" applyAlignment="1" applyProtection="1">
      <alignment horizontal="center" vertical="top"/>
    </xf>
    <xf numFmtId="0" fontId="29" fillId="0" borderId="0" xfId="3" applyFont="1" applyFill="1" applyBorder="1" applyAlignment="1" applyProtection="1">
      <alignment vertical="top"/>
    </xf>
    <xf numFmtId="0" fontId="30" fillId="0" borderId="0" xfId="3" applyFont="1" applyFill="1" applyBorder="1" applyAlignment="1" applyProtection="1">
      <alignment horizontal="right" vertical="top"/>
    </xf>
    <xf numFmtId="0" fontId="31" fillId="0" borderId="3" xfId="1" applyFont="1" applyFill="1" applyBorder="1" applyAlignment="1">
      <alignment horizontal="center" vertical="center"/>
    </xf>
    <xf numFmtId="0" fontId="32" fillId="0" borderId="0" xfId="1" applyFont="1" applyFill="1" applyAlignment="1">
      <alignment horizontal="left" vertical="top"/>
    </xf>
    <xf numFmtId="0" fontId="13" fillId="0" borderId="0" xfId="1" applyFont="1" applyFill="1" applyAlignment="1">
      <alignment vertical="top"/>
    </xf>
    <xf numFmtId="0" fontId="33" fillId="0" borderId="0" xfId="3" applyFont="1" applyFill="1" applyBorder="1" applyAlignment="1" applyProtection="1">
      <alignment horizontal="center" vertical="top"/>
    </xf>
    <xf numFmtId="0" fontId="2" fillId="0" borderId="0" xfId="1" applyFill="1" applyAlignment="1">
      <alignment horizontal="center" vertical="top"/>
    </xf>
    <xf numFmtId="0" fontId="30" fillId="0" borderId="0" xfId="3" applyFont="1" applyFill="1" applyBorder="1" applyAlignment="1" applyProtection="1">
      <alignment horizontal="right" vertical="center"/>
    </xf>
    <xf numFmtId="0" fontId="31" fillId="0" borderId="0" xfId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vertical="center"/>
    </xf>
    <xf numFmtId="0" fontId="35" fillId="0" borderId="0" xfId="1" applyFont="1" applyFill="1" applyBorder="1" applyAlignment="1">
      <alignment vertical="center" wrapText="1"/>
    </xf>
    <xf numFmtId="0" fontId="36" fillId="0" borderId="0" xfId="1" applyFont="1" applyFill="1" applyBorder="1" applyAlignment="1">
      <alignment vertical="center"/>
    </xf>
    <xf numFmtId="0" fontId="37" fillId="0" borderId="0" xfId="3" applyFont="1" applyFill="1" applyBorder="1" applyAlignment="1" applyProtection="1">
      <alignment horizontal="right"/>
    </xf>
    <xf numFmtId="0" fontId="38" fillId="0" borderId="0" xfId="1" applyFont="1" applyFill="1" applyAlignment="1">
      <alignment horizontal="center"/>
    </xf>
    <xf numFmtId="0" fontId="39" fillId="0" borderId="0" xfId="1" applyFont="1" applyFill="1" applyAlignment="1">
      <alignment horizontal="center"/>
    </xf>
    <xf numFmtId="0" fontId="40" fillId="0" borderId="0" xfId="1" applyFont="1" applyFill="1" applyAlignment="1">
      <alignment horizontal="center"/>
    </xf>
    <xf numFmtId="0" fontId="41" fillId="0" borderId="0" xfId="3" applyFont="1" applyFill="1" applyBorder="1" applyAlignment="1" applyProtection="1">
      <alignment horizontal="center" vertical="top"/>
    </xf>
    <xf numFmtId="0" fontId="30" fillId="0" borderId="4" xfId="1" applyFont="1" applyFill="1" applyBorder="1" applyAlignment="1">
      <alignment horizontal="center" vertical="center" wrapText="1"/>
    </xf>
    <xf numFmtId="0" fontId="30" fillId="0" borderId="5" xfId="1" applyFont="1" applyFill="1" applyBorder="1" applyAlignment="1">
      <alignment horizontal="center" vertical="center" wrapText="1"/>
    </xf>
    <xf numFmtId="3" fontId="42" fillId="0" borderId="6" xfId="1" applyNumberFormat="1" applyFont="1" applyFill="1" applyBorder="1" applyAlignment="1">
      <alignment horizontal="center" vertical="center" wrapText="1"/>
    </xf>
    <xf numFmtId="0" fontId="30" fillId="5" borderId="7" xfId="1" applyFont="1" applyFill="1" applyBorder="1" applyAlignment="1">
      <alignment horizontal="center" vertical="center" wrapText="1"/>
    </xf>
    <xf numFmtId="0" fontId="30" fillId="0" borderId="7" xfId="1" applyFont="1" applyFill="1" applyBorder="1" applyAlignment="1">
      <alignment horizontal="center" vertical="center" wrapText="1"/>
    </xf>
    <xf numFmtId="0" fontId="43" fillId="0" borderId="0" xfId="1" applyFont="1" applyFill="1" applyAlignment="1">
      <alignment horizontal="center" vertical="center" wrapText="1"/>
    </xf>
    <xf numFmtId="0" fontId="44" fillId="0" borderId="3" xfId="1" applyFont="1" applyFill="1" applyBorder="1" applyAlignment="1">
      <alignment horizontal="center" vertical="center" wrapText="1"/>
    </xf>
    <xf numFmtId="0" fontId="45" fillId="0" borderId="8" xfId="1" applyFont="1" applyFill="1" applyBorder="1" applyAlignment="1">
      <alignment horizontal="center" vertical="center"/>
    </xf>
    <xf numFmtId="0" fontId="30" fillId="0" borderId="9" xfId="1" applyFont="1" applyFill="1" applyBorder="1" applyAlignment="1">
      <alignment horizontal="center" vertical="center" wrapText="1"/>
    </xf>
    <xf numFmtId="0" fontId="46" fillId="0" borderId="9" xfId="1" applyFont="1" applyBorder="1" applyAlignment="1">
      <alignment vertical="center" wrapText="1"/>
    </xf>
    <xf numFmtId="3" fontId="18" fillId="0" borderId="9" xfId="1" applyNumberFormat="1" applyFont="1" applyFill="1" applyBorder="1" applyAlignment="1">
      <alignment horizontal="center" vertical="center"/>
    </xf>
    <xf numFmtId="3" fontId="47" fillId="0" borderId="10" xfId="1" applyNumberFormat="1" applyFont="1" applyFill="1" applyBorder="1" applyAlignment="1">
      <alignment horizontal="center" vertical="center"/>
    </xf>
    <xf numFmtId="3" fontId="47" fillId="5" borderId="10" xfId="1" applyNumberFormat="1" applyFont="1" applyFill="1" applyBorder="1" applyAlignment="1">
      <alignment horizontal="center" vertical="center"/>
    </xf>
    <xf numFmtId="4" fontId="47" fillId="0" borderId="11" xfId="1" applyNumberFormat="1" applyFont="1" applyFill="1" applyBorder="1" applyAlignment="1">
      <alignment horizontal="center" vertical="center"/>
    </xf>
    <xf numFmtId="166" fontId="48" fillId="0" borderId="0" xfId="1" applyNumberFormat="1" applyFont="1" applyFill="1" applyAlignment="1">
      <alignment horizontal="center" vertical="center"/>
    </xf>
    <xf numFmtId="167" fontId="49" fillId="0" borderId="3" xfId="4" applyNumberFormat="1" applyFont="1" applyFill="1" applyBorder="1" applyAlignment="1">
      <alignment horizontal="center" vertical="center" wrapText="1"/>
    </xf>
    <xf numFmtId="1" fontId="49" fillId="0" borderId="3" xfId="4" applyNumberFormat="1" applyFont="1" applyFill="1" applyBorder="1" applyAlignment="1">
      <alignment horizontal="center" vertical="center" wrapText="1"/>
    </xf>
    <xf numFmtId="0" fontId="49" fillId="0" borderId="3" xfId="4" applyFont="1" applyFill="1" applyBorder="1" applyAlignment="1">
      <alignment horizontal="center" vertical="center" wrapText="1"/>
    </xf>
    <xf numFmtId="0" fontId="45" fillId="0" borderId="12" xfId="1" applyFont="1" applyFill="1" applyBorder="1" applyAlignment="1">
      <alignment horizontal="center" vertical="center"/>
    </xf>
    <xf numFmtId="2" fontId="50" fillId="0" borderId="13" xfId="1" applyNumberFormat="1" applyFont="1" applyFill="1" applyBorder="1" applyAlignment="1">
      <alignment horizontal="center" vertical="center"/>
    </xf>
    <xf numFmtId="0" fontId="46" fillId="0" borderId="13" xfId="1" applyFont="1" applyBorder="1" applyAlignment="1">
      <alignment vertical="center" wrapText="1"/>
    </xf>
    <xf numFmtId="3" fontId="18" fillId="0" borderId="13" xfId="1" applyNumberFormat="1" applyFont="1" applyFill="1" applyBorder="1" applyAlignment="1">
      <alignment horizontal="center" vertical="center"/>
    </xf>
    <xf numFmtId="3" fontId="47" fillId="0" borderId="14" xfId="1" applyNumberFormat="1" applyFont="1" applyFill="1" applyBorder="1" applyAlignment="1">
      <alignment horizontal="center" vertical="center"/>
    </xf>
    <xf numFmtId="3" fontId="47" fillId="5" borderId="14" xfId="1" applyNumberFormat="1" applyFont="1" applyFill="1" applyBorder="1" applyAlignment="1">
      <alignment horizontal="center" vertical="center"/>
    </xf>
    <xf numFmtId="4" fontId="47" fillId="0" borderId="15" xfId="1" applyNumberFormat="1" applyFont="1" applyFill="1" applyBorder="1" applyAlignment="1">
      <alignment horizontal="center" vertical="center"/>
    </xf>
    <xf numFmtId="2" fontId="50" fillId="0" borderId="13" xfId="1" applyNumberFormat="1" applyFont="1" applyBorder="1" applyAlignment="1">
      <alignment horizontal="center" vertical="center"/>
    </xf>
    <xf numFmtId="0" fontId="18" fillId="0" borderId="13" xfId="1" applyFont="1" applyBorder="1" applyAlignment="1">
      <alignment vertical="center" wrapText="1"/>
    </xf>
    <xf numFmtId="3" fontId="47" fillId="0" borderId="14" xfId="1" applyNumberFormat="1" applyFont="1" applyBorder="1" applyAlignment="1">
      <alignment horizontal="center" vertical="center" wrapText="1"/>
    </xf>
    <xf numFmtId="166" fontId="48" fillId="3" borderId="0" xfId="1" applyNumberFormat="1" applyFont="1" applyFill="1" applyAlignment="1">
      <alignment horizontal="center" vertical="center"/>
    </xf>
    <xf numFmtId="0" fontId="46" fillId="0" borderId="13" xfId="1" applyFont="1" applyFill="1" applyBorder="1" applyAlignment="1">
      <alignment vertical="center" wrapText="1"/>
    </xf>
    <xf numFmtId="0" fontId="18" fillId="0" borderId="13" xfId="1" applyFont="1" applyBorder="1" applyAlignment="1">
      <alignment horizontal="center" vertical="center"/>
    </xf>
    <xf numFmtId="3" fontId="47" fillId="0" borderId="14" xfId="1" applyNumberFormat="1" applyFont="1" applyBorder="1" applyAlignment="1">
      <alignment horizontal="center" vertical="center"/>
    </xf>
    <xf numFmtId="0" fontId="18" fillId="0" borderId="13" xfId="1" applyFont="1" applyBorder="1" applyAlignment="1">
      <alignment vertical="top" wrapText="1"/>
    </xf>
    <xf numFmtId="2" fontId="50" fillId="0" borderId="13" xfId="1" applyNumberFormat="1" applyFont="1" applyBorder="1" applyAlignment="1">
      <alignment vertical="center"/>
    </xf>
    <xf numFmtId="3" fontId="18" fillId="3" borderId="13" xfId="1" applyNumberFormat="1" applyFont="1" applyFill="1" applyBorder="1" applyAlignment="1">
      <alignment horizontal="left" vertical="center" wrapText="1"/>
    </xf>
    <xf numFmtId="3" fontId="18" fillId="3" borderId="13" xfId="1" applyNumberFormat="1" applyFont="1" applyFill="1" applyBorder="1" applyAlignment="1">
      <alignment horizontal="center" vertical="center"/>
    </xf>
    <xf numFmtId="2" fontId="45" fillId="0" borderId="13" xfId="1" applyNumberFormat="1" applyFont="1" applyBorder="1" applyAlignment="1">
      <alignment horizontal="center" vertical="center"/>
    </xf>
    <xf numFmtId="0" fontId="18" fillId="0" borderId="13" xfId="1" applyFont="1" applyFill="1" applyBorder="1" applyAlignment="1">
      <alignment horizontal="center" vertical="center"/>
    </xf>
    <xf numFmtId="166" fontId="51" fillId="0" borderId="0" xfId="1" applyNumberFormat="1" applyFont="1" applyAlignment="1">
      <alignment horizontal="center" vertical="center"/>
    </xf>
    <xf numFmtId="0" fontId="45" fillId="0" borderId="16" xfId="1" applyFont="1" applyFill="1" applyBorder="1" applyAlignment="1">
      <alignment horizontal="center" vertical="center"/>
    </xf>
    <xf numFmtId="2" fontId="50" fillId="0" borderId="17" xfId="1" applyNumberFormat="1" applyFont="1" applyBorder="1" applyAlignment="1">
      <alignment horizontal="center" vertical="center"/>
    </xf>
    <xf numFmtId="0" fontId="46" fillId="0" borderId="17" xfId="1" applyFont="1" applyBorder="1" applyAlignment="1">
      <alignment vertical="center" wrapText="1"/>
    </xf>
    <xf numFmtId="0" fontId="18" fillId="0" borderId="17" xfId="1" applyFont="1" applyBorder="1" applyAlignment="1">
      <alignment horizontal="center" vertical="center"/>
    </xf>
    <xf numFmtId="3" fontId="47" fillId="0" borderId="18" xfId="1" applyNumberFormat="1" applyFont="1" applyBorder="1" applyAlignment="1">
      <alignment horizontal="center" vertical="center"/>
    </xf>
    <xf numFmtId="3" fontId="47" fillId="5" borderId="18" xfId="1" applyNumberFormat="1" applyFont="1" applyFill="1" applyBorder="1" applyAlignment="1">
      <alignment horizontal="center" vertical="center"/>
    </xf>
    <xf numFmtId="4" fontId="47" fillId="0" borderId="19" xfId="1" applyNumberFormat="1" applyFont="1" applyFill="1" applyBorder="1" applyAlignment="1">
      <alignment horizontal="center" vertical="center"/>
    </xf>
    <xf numFmtId="0" fontId="45" fillId="0" borderId="20" xfId="1" applyFont="1" applyFill="1" applyBorder="1" applyAlignment="1">
      <alignment horizontal="center" vertical="center"/>
    </xf>
    <xf numFmtId="2" fontId="50" fillId="0" borderId="21" xfId="1" applyNumberFormat="1" applyFont="1" applyBorder="1" applyAlignment="1">
      <alignment horizontal="center" vertical="center"/>
    </xf>
    <xf numFmtId="0" fontId="46" fillId="0" borderId="21" xfId="1" applyFont="1" applyBorder="1" applyAlignment="1">
      <alignment vertical="center" wrapText="1"/>
    </xf>
    <xf numFmtId="0" fontId="18" fillId="0" borderId="21" xfId="1" applyFont="1" applyBorder="1" applyAlignment="1">
      <alignment horizontal="center" vertical="center"/>
    </xf>
    <xf numFmtId="4" fontId="18" fillId="0" borderId="21" xfId="1" applyNumberFormat="1" applyFont="1" applyBorder="1" applyAlignment="1">
      <alignment horizontal="center" vertical="center"/>
    </xf>
    <xf numFmtId="3" fontId="47" fillId="3" borderId="21" xfId="1" applyNumberFormat="1" applyFont="1" applyFill="1" applyBorder="1" applyAlignment="1">
      <alignment horizontal="center" vertical="center"/>
    </xf>
    <xf numFmtId="4" fontId="47" fillId="0" borderId="22" xfId="1" applyNumberFormat="1" applyFont="1" applyBorder="1" applyAlignment="1">
      <alignment horizontal="center" vertical="center"/>
    </xf>
    <xf numFmtId="4" fontId="18" fillId="0" borderId="13" xfId="1" applyNumberFormat="1" applyFont="1" applyBorder="1" applyAlignment="1">
      <alignment horizontal="center" vertical="center"/>
    </xf>
    <xf numFmtId="3" fontId="47" fillId="3" borderId="13" xfId="1" applyNumberFormat="1" applyFont="1" applyFill="1" applyBorder="1" applyAlignment="1">
      <alignment horizontal="center" vertical="center"/>
    </xf>
    <xf numFmtId="4" fontId="47" fillId="0" borderId="14" xfId="1" applyNumberFormat="1" applyFont="1" applyBorder="1" applyAlignment="1">
      <alignment horizontal="center" vertical="center"/>
    </xf>
    <xf numFmtId="0" fontId="52" fillId="0" borderId="13" xfId="1" applyFont="1" applyBorder="1" applyAlignment="1">
      <alignment horizontal="center" vertical="center"/>
    </xf>
    <xf numFmtId="0" fontId="18" fillId="0" borderId="13" xfId="4" applyFont="1" applyFill="1" applyBorder="1" applyAlignment="1">
      <alignment horizontal="left" vertical="center" wrapText="1"/>
    </xf>
    <xf numFmtId="4" fontId="46" fillId="0" borderId="22" xfId="1" applyNumberFormat="1" applyFont="1" applyBorder="1" applyAlignment="1">
      <alignment horizontal="center" vertical="center"/>
    </xf>
    <xf numFmtId="4" fontId="48" fillId="0" borderId="0" xfId="1" applyNumberFormat="1" applyFont="1" applyAlignment="1">
      <alignment horizontal="center" vertical="center"/>
    </xf>
    <xf numFmtId="0" fontId="52" fillId="0" borderId="17" xfId="1" applyFont="1" applyBorder="1" applyAlignment="1">
      <alignment horizontal="center" vertical="center"/>
    </xf>
    <xf numFmtId="0" fontId="18" fillId="0" borderId="17" xfId="4" applyFont="1" applyFill="1" applyBorder="1" applyAlignment="1">
      <alignment horizontal="left" vertical="center" wrapText="1"/>
    </xf>
    <xf numFmtId="4" fontId="18" fillId="0" borderId="17" xfId="1" applyNumberFormat="1" applyFont="1" applyBorder="1" applyAlignment="1">
      <alignment horizontal="center" vertical="center"/>
    </xf>
    <xf numFmtId="0" fontId="53" fillId="0" borderId="17" xfId="1" applyFont="1" applyBorder="1" applyAlignment="1">
      <alignment horizontal="center" vertical="center"/>
    </xf>
    <xf numFmtId="4" fontId="46" fillId="0" borderId="18" xfId="1" applyNumberFormat="1" applyFont="1" applyBorder="1" applyAlignment="1">
      <alignment horizontal="center" vertical="center"/>
    </xf>
    <xf numFmtId="0" fontId="52" fillId="0" borderId="0" xfId="1" applyFont="1" applyAlignment="1">
      <alignment horizontal="center" vertical="center"/>
    </xf>
    <xf numFmtId="2" fontId="50" fillId="0" borderId="0" xfId="1" applyNumberFormat="1" applyFont="1" applyAlignment="1">
      <alignment horizontal="center" vertical="center"/>
    </xf>
    <xf numFmtId="0" fontId="54" fillId="0" borderId="0" xfId="1" applyFont="1" applyAlignment="1">
      <alignment vertical="center" wrapText="1"/>
    </xf>
    <xf numFmtId="0" fontId="55" fillId="0" borderId="0" xfId="1" applyFont="1" applyAlignment="1">
      <alignment horizontal="right" vertical="center"/>
    </xf>
    <xf numFmtId="4" fontId="56" fillId="0" borderId="0" xfId="1" applyNumberFormat="1" applyFont="1" applyAlignment="1">
      <alignment horizontal="center" vertical="center"/>
    </xf>
    <xf numFmtId="0" fontId="46" fillId="0" borderId="0" xfId="1" applyFont="1" applyAlignment="1">
      <alignment horizontal="right" vertical="center" wrapText="1"/>
    </xf>
    <xf numFmtId="4" fontId="46" fillId="0" borderId="0" xfId="1" applyNumberFormat="1" applyFont="1" applyAlignment="1">
      <alignment horizontal="center" vertical="center"/>
    </xf>
    <xf numFmtId="2" fontId="34" fillId="0" borderId="0" xfId="1" applyNumberFormat="1" applyFont="1" applyAlignment="1">
      <alignment horizontal="center" vertical="center"/>
    </xf>
    <xf numFmtId="0" fontId="57" fillId="0" borderId="0" xfId="1" applyFont="1" applyAlignment="1">
      <alignment vertical="top"/>
    </xf>
    <xf numFmtId="0" fontId="58" fillId="0" borderId="0" xfId="1" applyFont="1" applyAlignment="1">
      <alignment horizontal="right" vertical="center"/>
    </xf>
    <xf numFmtId="0" fontId="59" fillId="0" borderId="0" xfId="1" applyFont="1" applyAlignment="1">
      <alignment horizontal="right" vertical="top"/>
    </xf>
    <xf numFmtId="164" fontId="57" fillId="0" borderId="0" xfId="1" applyNumberFormat="1" applyFont="1" applyAlignment="1">
      <alignment vertical="top"/>
    </xf>
    <xf numFmtId="0" fontId="60" fillId="0" borderId="0" xfId="1" applyFont="1" applyAlignment="1">
      <alignment horizontal="center" vertical="top"/>
    </xf>
    <xf numFmtId="0" fontId="61" fillId="0" borderId="0" xfId="1" applyFont="1" applyAlignment="1">
      <alignment vertical="top"/>
    </xf>
    <xf numFmtId="164" fontId="62" fillId="0" borderId="0" xfId="1" applyNumberFormat="1" applyFont="1" applyAlignment="1">
      <alignment vertical="top"/>
    </xf>
    <xf numFmtId="0" fontId="62" fillId="0" borderId="0" xfId="1" applyFont="1" applyAlignment="1">
      <alignment vertical="top"/>
    </xf>
    <xf numFmtId="0" fontId="58" fillId="0" borderId="0" xfId="1" applyFont="1" applyAlignment="1">
      <alignment vertical="top"/>
    </xf>
    <xf numFmtId="0" fontId="63" fillId="0" borderId="0" xfId="1" applyFont="1" applyBorder="1" applyAlignment="1">
      <alignment horizontal="left" vertical="center" wrapText="1"/>
    </xf>
    <xf numFmtId="0" fontId="63" fillId="0" borderId="0" xfId="1" applyFont="1" applyBorder="1" applyAlignment="1">
      <alignment vertical="top"/>
    </xf>
    <xf numFmtId="0" fontId="58" fillId="0" borderId="0" xfId="1" applyFont="1" applyBorder="1" applyAlignment="1">
      <alignment vertical="top"/>
    </xf>
    <xf numFmtId="164" fontId="65" fillId="0" borderId="0" xfId="1" applyNumberFormat="1" applyFont="1" applyBorder="1" applyAlignment="1">
      <alignment vertical="top"/>
    </xf>
    <xf numFmtId="0" fontId="65" fillId="0" borderId="0" xfId="1" applyFont="1" applyBorder="1" applyAlignment="1">
      <alignment vertical="top"/>
    </xf>
    <xf numFmtId="0" fontId="63" fillId="0" borderId="0" xfId="1" applyFont="1" applyBorder="1" applyAlignment="1">
      <alignment horizontal="left" vertical="center"/>
    </xf>
    <xf numFmtId="0" fontId="63" fillId="0" borderId="0" xfId="1" applyFont="1" applyBorder="1" applyAlignment="1">
      <alignment horizontal="left" vertical="center" wrapText="1"/>
    </xf>
    <xf numFmtId="0" fontId="63" fillId="0" borderId="0" xfId="1" applyFont="1" applyBorder="1" applyAlignment="1">
      <alignment vertical="center"/>
    </xf>
    <xf numFmtId="0" fontId="63" fillId="0" borderId="0" xfId="1" applyFont="1" applyBorder="1" applyAlignment="1">
      <alignment vertical="center" wrapText="1"/>
    </xf>
    <xf numFmtId="0" fontId="63" fillId="0" borderId="0" xfId="1" applyFont="1" applyBorder="1" applyAlignment="1">
      <alignment vertical="top" wrapText="1"/>
    </xf>
    <xf numFmtId="0" fontId="63" fillId="0" borderId="0" xfId="1" applyFont="1" applyBorder="1" applyAlignment="1">
      <alignment horizontal="left" vertical="top"/>
    </xf>
    <xf numFmtId="3" fontId="58" fillId="0" borderId="0" xfId="1" applyNumberFormat="1" applyFont="1" applyBorder="1" applyAlignment="1">
      <alignment horizontal="center" vertical="top"/>
    </xf>
    <xf numFmtId="0" fontId="4" fillId="0" borderId="0" xfId="1" applyFont="1" applyAlignment="1">
      <alignment vertical="top" wrapText="1"/>
    </xf>
    <xf numFmtId="0" fontId="63" fillId="0" borderId="0" xfId="1" applyFont="1" applyAlignment="1">
      <alignment horizontal="left" vertical="top"/>
    </xf>
    <xf numFmtId="0" fontId="63" fillId="0" borderId="0" xfId="1" applyFont="1" applyAlignment="1">
      <alignment horizontal="left"/>
    </xf>
    <xf numFmtId="0" fontId="66" fillId="0" borderId="0" xfId="1" applyFont="1" applyAlignment="1">
      <alignment vertical="top"/>
    </xf>
  </cellXfs>
  <cellStyles count="7">
    <cellStyle name="Price" xfId="2"/>
    <cellStyle name="Гиперссылка" xfId="3" builtinId="8"/>
    <cellStyle name="Модель" xfId="4"/>
    <cellStyle name="Обычный" xfId="0" builtinId="0"/>
    <cellStyle name="Обычный 2" xfId="1"/>
    <cellStyle name="Примечание 2" xfId="6"/>
    <cellStyle name="Размеры" xfId="5"/>
  </cellStyles>
  <dxfs count="4"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  <dxf>
      <font>
        <sz val="7"/>
        <color rgb="FF800080"/>
        <name val="Times New Roman"/>
        <scheme val="none"/>
      </font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461122</xdr:colOff>
      <xdr:row>5</xdr:row>
      <xdr:rowOff>64433</xdr:rowOff>
    </xdr:from>
    <xdr:ext cx="4056529" cy="963706"/>
    <xdr:sp macro="" textlink="">
      <xdr:nvSpPr>
        <xdr:cNvPr id="2" name="TextBox 1"/>
        <xdr:cNvSpPr txBox="1"/>
      </xdr:nvSpPr>
      <xdr:spPr>
        <a:xfrm>
          <a:off x="2975722" y="226358"/>
          <a:ext cx="4056529" cy="9637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ru-RU" sz="1050" b="1" i="0" baseline="0">
              <a:solidFill>
                <a:schemeClr val="accent1">
                  <a:lumMod val="75000"/>
                </a:schemeClr>
              </a:solidFill>
              <a:latin typeface="Book Antiqua" pitchFamily="18" charset="0"/>
              <a:ea typeface="DejaVu Sans Light" pitchFamily="34" charset="0"/>
              <a:cs typeface="Arial" pitchFamily="34" charset="0"/>
            </a:rPr>
            <a:t>серия мебели для гостиниц</a:t>
          </a:r>
        </a:p>
        <a:p>
          <a:pPr algn="ctr"/>
          <a:r>
            <a:rPr lang="ru-RU" sz="4400" b="1" i="0" baseline="0">
              <a:solidFill>
                <a:schemeClr val="accent1">
                  <a:lumMod val="75000"/>
                </a:schemeClr>
              </a:solidFill>
              <a:latin typeface="Book Antiqua" pitchFamily="18" charset="0"/>
              <a:ea typeface="DejaVu Sans Light" pitchFamily="34" charset="0"/>
              <a:cs typeface="Arial" pitchFamily="34" charset="0"/>
            </a:rPr>
            <a:t>Практика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0</xdr:rowOff>
        </xdr:from>
        <xdr:to>
          <xdr:col>9</xdr:col>
          <xdr:colOff>228600</xdr:colOff>
          <xdr:row>43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0</xdr:rowOff>
        </xdr:from>
        <xdr:to>
          <xdr:col>9</xdr:col>
          <xdr:colOff>228600</xdr:colOff>
          <xdr:row>43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0</xdr:rowOff>
        </xdr:from>
        <xdr:to>
          <xdr:col>9</xdr:col>
          <xdr:colOff>228600</xdr:colOff>
          <xdr:row>43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209550</xdr:colOff>
      <xdr:row>25</xdr:row>
      <xdr:rowOff>57150</xdr:rowOff>
    </xdr:from>
    <xdr:to>
      <xdr:col>2</xdr:col>
      <xdr:colOff>1095375</xdr:colOff>
      <xdr:row>25</xdr:row>
      <xdr:rowOff>600075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810500"/>
          <a:ext cx="885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4</xdr:row>
      <xdr:rowOff>47625</xdr:rowOff>
    </xdr:from>
    <xdr:to>
      <xdr:col>2</xdr:col>
      <xdr:colOff>1337096</xdr:colOff>
      <xdr:row>9</xdr:row>
      <xdr:rowOff>9525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1" y="47625"/>
          <a:ext cx="1880020" cy="942975"/>
        </a:xfrm>
        <a:prstGeom prst="rect">
          <a:avLst/>
        </a:prstGeom>
        <a:noFill/>
        <a:effectLst>
          <a:glow rad="127000">
            <a:schemeClr val="accent1">
              <a:alpha val="0"/>
            </a:schemeClr>
          </a:glow>
        </a:effectLst>
      </xdr:spPr>
    </xdr:pic>
    <xdr:clientData/>
  </xdr:twoCellAnchor>
  <xdr:twoCellAnchor editAs="oneCell">
    <xdr:from>
      <xdr:col>2</xdr:col>
      <xdr:colOff>314325</xdr:colOff>
      <xdr:row>24</xdr:row>
      <xdr:rowOff>142875</xdr:rowOff>
    </xdr:from>
    <xdr:to>
      <xdr:col>2</xdr:col>
      <xdr:colOff>1085850</xdr:colOff>
      <xdr:row>24</xdr:row>
      <xdr:rowOff>657225</xdr:rowOff>
    </xdr:to>
    <xdr:pic>
      <xdr:nvPicPr>
        <xdr:cNvPr id="8" name="Рисунок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867525"/>
          <a:ext cx="771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1381125</xdr:colOff>
      <xdr:row>10</xdr:row>
      <xdr:rowOff>247650</xdr:rowOff>
    </xdr:from>
    <xdr:to>
      <xdr:col>5</xdr:col>
      <xdr:colOff>876300</xdr:colOff>
      <xdr:row>15</xdr:row>
      <xdr:rowOff>66675</xdr:rowOff>
    </xdr:to>
    <xdr:pic>
      <xdr:nvPicPr>
        <xdr:cNvPr id="9" name="Рисунок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1447800"/>
          <a:ext cx="1076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1123950</xdr:colOff>
      <xdr:row>8</xdr:row>
      <xdr:rowOff>180975</xdr:rowOff>
    </xdr:from>
    <xdr:to>
      <xdr:col>5</xdr:col>
      <xdr:colOff>619125</xdr:colOff>
      <xdr:row>13</xdr:row>
      <xdr:rowOff>0</xdr:rowOff>
    </xdr:to>
    <xdr:pic>
      <xdr:nvPicPr>
        <xdr:cNvPr id="10" name="Рисунок 2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942975"/>
          <a:ext cx="1076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1190625</xdr:colOff>
      <xdr:row>17</xdr:row>
      <xdr:rowOff>47625</xdr:rowOff>
    </xdr:from>
    <xdr:to>
      <xdr:col>5</xdr:col>
      <xdr:colOff>600075</xdr:colOff>
      <xdr:row>20</xdr:row>
      <xdr:rowOff>133350</xdr:rowOff>
    </xdr:to>
    <xdr:pic>
      <xdr:nvPicPr>
        <xdr:cNvPr id="11" name="Рисунок 2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5" t="14000" r="375" b="14751"/>
        <a:stretch>
          <a:fillRect/>
        </a:stretch>
      </xdr:blipFill>
      <xdr:spPr bwMode="auto">
        <a:xfrm>
          <a:off x="8658225" y="2924175"/>
          <a:ext cx="9906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1247775</xdr:colOff>
      <xdr:row>15</xdr:row>
      <xdr:rowOff>28575</xdr:rowOff>
    </xdr:from>
    <xdr:to>
      <xdr:col>5</xdr:col>
      <xdr:colOff>628650</xdr:colOff>
      <xdr:row>18</xdr:row>
      <xdr:rowOff>104775</xdr:rowOff>
    </xdr:to>
    <xdr:pic>
      <xdr:nvPicPr>
        <xdr:cNvPr id="12" name="Рисунок 27" descr="Профиль-ручка врезная для фасада 16/18мм, алюминий матовый (анод), L-3000мм фото товара 1 - PH.RU07.3000.AL PR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52" b="13750"/>
        <a:stretch>
          <a:fillRect/>
        </a:stretch>
      </xdr:blipFill>
      <xdr:spPr bwMode="auto">
        <a:xfrm>
          <a:off x="8715375" y="2486025"/>
          <a:ext cx="9620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14</xdr:row>
      <xdr:rowOff>104775</xdr:rowOff>
    </xdr:from>
    <xdr:to>
      <xdr:col>4</xdr:col>
      <xdr:colOff>1095375</xdr:colOff>
      <xdr:row>18</xdr:row>
      <xdr:rowOff>190500</xdr:rowOff>
    </xdr:to>
    <xdr:pic>
      <xdr:nvPicPr>
        <xdr:cNvPr id="13" name="Рисунок 2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7397" r="78644" b="-2"/>
        <a:stretch>
          <a:fillRect/>
        </a:stretch>
      </xdr:blipFill>
      <xdr:spPr bwMode="auto">
        <a:xfrm>
          <a:off x="7486650" y="2343150"/>
          <a:ext cx="1076325" cy="923925"/>
        </a:xfrm>
        <a:prstGeom prst="rect">
          <a:avLst/>
        </a:prstGeom>
        <a:noFill/>
        <a:ln w="9525">
          <a:solidFill>
            <a:srgbClr val="C55A1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314325</xdr:colOff>
      <xdr:row>10</xdr:row>
      <xdr:rowOff>333375</xdr:rowOff>
    </xdr:from>
    <xdr:to>
      <xdr:col>4</xdr:col>
      <xdr:colOff>1428750</xdr:colOff>
      <xdr:row>14</xdr:row>
      <xdr:rowOff>133350</xdr:rowOff>
    </xdr:to>
    <xdr:pic>
      <xdr:nvPicPr>
        <xdr:cNvPr id="14" name="Рисунок 2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1533525"/>
          <a:ext cx="1114425" cy="838200"/>
        </a:xfrm>
        <a:prstGeom prst="rect">
          <a:avLst/>
        </a:prstGeom>
        <a:noFill/>
        <a:ln w="9525">
          <a:solidFill>
            <a:srgbClr val="C55A1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257175</xdr:colOff>
      <xdr:row>22</xdr:row>
      <xdr:rowOff>228600</xdr:rowOff>
    </xdr:from>
    <xdr:to>
      <xdr:col>2</xdr:col>
      <xdr:colOff>1428750</xdr:colOff>
      <xdr:row>22</xdr:row>
      <xdr:rowOff>1104900</xdr:rowOff>
    </xdr:to>
    <xdr:pic>
      <xdr:nvPicPr>
        <xdr:cNvPr id="1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4410075"/>
          <a:ext cx="1171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31</xdr:row>
      <xdr:rowOff>66675</xdr:rowOff>
    </xdr:from>
    <xdr:to>
      <xdr:col>2</xdr:col>
      <xdr:colOff>1304925</xdr:colOff>
      <xdr:row>31</xdr:row>
      <xdr:rowOff>942975</xdr:rowOff>
    </xdr:to>
    <xdr:pic>
      <xdr:nvPicPr>
        <xdr:cNvPr id="16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7" t="6862" r="9926" b="7353"/>
        <a:stretch>
          <a:fillRect/>
        </a:stretch>
      </xdr:blipFill>
      <xdr:spPr bwMode="auto">
        <a:xfrm>
          <a:off x="828675" y="15049500"/>
          <a:ext cx="11144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23</xdr:row>
      <xdr:rowOff>76200</xdr:rowOff>
    </xdr:from>
    <xdr:to>
      <xdr:col>2</xdr:col>
      <xdr:colOff>1209675</xdr:colOff>
      <xdr:row>23</xdr:row>
      <xdr:rowOff>1266825</xdr:rowOff>
    </xdr:to>
    <xdr:pic>
      <xdr:nvPicPr>
        <xdr:cNvPr id="1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5410200"/>
          <a:ext cx="10191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26</xdr:row>
      <xdr:rowOff>85725</xdr:rowOff>
    </xdr:from>
    <xdr:to>
      <xdr:col>2</xdr:col>
      <xdr:colOff>1295400</xdr:colOff>
      <xdr:row>26</xdr:row>
      <xdr:rowOff>990600</xdr:rowOff>
    </xdr:to>
    <xdr:pic>
      <xdr:nvPicPr>
        <xdr:cNvPr id="18" name="Рисунок 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867775"/>
          <a:ext cx="10763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27</xdr:row>
      <xdr:rowOff>66675</xdr:rowOff>
    </xdr:from>
    <xdr:to>
      <xdr:col>2</xdr:col>
      <xdr:colOff>1381125</xdr:colOff>
      <xdr:row>27</xdr:row>
      <xdr:rowOff>1114425</xdr:rowOff>
    </xdr:to>
    <xdr:pic>
      <xdr:nvPicPr>
        <xdr:cNvPr id="19" name="Рисунок 1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0001250"/>
          <a:ext cx="13144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29</xdr:row>
      <xdr:rowOff>123825</xdr:rowOff>
    </xdr:from>
    <xdr:to>
      <xdr:col>2</xdr:col>
      <xdr:colOff>1162050</xdr:colOff>
      <xdr:row>29</xdr:row>
      <xdr:rowOff>1028700</xdr:rowOff>
    </xdr:to>
    <xdr:pic>
      <xdr:nvPicPr>
        <xdr:cNvPr id="20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2725400"/>
          <a:ext cx="6953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30</xdr:row>
      <xdr:rowOff>247650</xdr:rowOff>
    </xdr:from>
    <xdr:to>
      <xdr:col>2</xdr:col>
      <xdr:colOff>1428750</xdr:colOff>
      <xdr:row>30</xdr:row>
      <xdr:rowOff>1057275</xdr:rowOff>
    </xdr:to>
    <xdr:pic>
      <xdr:nvPicPr>
        <xdr:cNvPr id="21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4039850"/>
          <a:ext cx="12858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28</xdr:row>
      <xdr:rowOff>161925</xdr:rowOff>
    </xdr:from>
    <xdr:to>
      <xdr:col>2</xdr:col>
      <xdr:colOff>1285875</xdr:colOff>
      <xdr:row>28</xdr:row>
      <xdr:rowOff>1400175</xdr:rowOff>
    </xdr:to>
    <xdr:pic>
      <xdr:nvPicPr>
        <xdr:cNvPr id="22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249025"/>
          <a:ext cx="11715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32</xdr:row>
      <xdr:rowOff>133350</xdr:rowOff>
    </xdr:from>
    <xdr:to>
      <xdr:col>2</xdr:col>
      <xdr:colOff>1409700</xdr:colOff>
      <xdr:row>32</xdr:row>
      <xdr:rowOff>1762125</xdr:rowOff>
    </xdr:to>
    <xdr:pic>
      <xdr:nvPicPr>
        <xdr:cNvPr id="2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6135350"/>
          <a:ext cx="133350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46</xdr:row>
      <xdr:rowOff>47625</xdr:rowOff>
    </xdr:from>
    <xdr:to>
      <xdr:col>1</xdr:col>
      <xdr:colOff>247650</xdr:colOff>
      <xdr:row>48</xdr:row>
      <xdr:rowOff>152400</xdr:rowOff>
    </xdr:to>
    <xdr:pic>
      <xdr:nvPicPr>
        <xdr:cNvPr id="24" name="Рисунок 2" descr="Доставка, Транспорт, Значок, Векторное Изображение."/>
        <xdr:cNvPicPr preferRelativeResize="0">
          <a:picLocks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64425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50</xdr:row>
      <xdr:rowOff>85725</xdr:rowOff>
    </xdr:from>
    <xdr:to>
      <xdr:col>1</xdr:col>
      <xdr:colOff>304800</xdr:colOff>
      <xdr:row>52</xdr:row>
      <xdr:rowOff>190500</xdr:rowOff>
    </xdr:to>
    <xdr:pic>
      <xdr:nvPicPr>
        <xdr:cNvPr id="25" name="Рисунок 4" descr="Антон Прудков "/>
        <xdr:cNvPicPr preferRelativeResize="0">
          <a:picLocks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50" r="2814" b="12500"/>
        <a:stretch>
          <a:fillRect/>
        </a:stretch>
      </xdr:blipFill>
      <xdr:spPr bwMode="auto">
        <a:xfrm>
          <a:off x="85725" y="21002625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55</xdr:row>
      <xdr:rowOff>57150</xdr:rowOff>
    </xdr:from>
    <xdr:to>
      <xdr:col>1</xdr:col>
      <xdr:colOff>304800</xdr:colOff>
      <xdr:row>57</xdr:row>
      <xdr:rowOff>161925</xdr:rowOff>
    </xdr:to>
    <xdr:pic>
      <xdr:nvPicPr>
        <xdr:cNvPr id="26" name="Рисунок 5" descr="time,time,time icon download,time free icon,time png,time svg,time eps,time..."/>
        <xdr:cNvPicPr preferRelativeResize="0">
          <a:picLocks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1974175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Admin/Desktop/www.mebel-land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1:Q70"/>
  <sheetViews>
    <sheetView tabSelected="1" view="pageBreakPreview" topLeftCell="A33" zoomScaleNormal="100" zoomScaleSheetLayoutView="100" workbookViewId="0">
      <selection activeCell="H39" sqref="H39"/>
    </sheetView>
  </sheetViews>
  <sheetFormatPr defaultRowHeight="12.75" x14ac:dyDescent="0.25"/>
  <cols>
    <col min="1" max="1" width="4.28515625" style="1" customWidth="1"/>
    <col min="2" max="2" width="5.28515625" style="1" customWidth="1"/>
    <col min="3" max="3" width="28.140625" style="1" customWidth="1"/>
    <col min="4" max="4" width="74.28515625" style="1" customWidth="1"/>
    <col min="5" max="5" width="23.7109375" style="1" customWidth="1"/>
    <col min="6" max="6" width="17.28515625" style="1" customWidth="1"/>
    <col min="7" max="7" width="13.5703125" style="1" customWidth="1"/>
    <col min="8" max="8" width="15.5703125" style="1" customWidth="1"/>
    <col min="9" max="9" width="2.28515625" style="1" customWidth="1"/>
    <col min="10" max="10" width="10" style="9" customWidth="1"/>
    <col min="11" max="13" width="10" style="1" customWidth="1"/>
    <col min="14" max="256" width="9.140625" style="1"/>
    <col min="257" max="257" width="4.28515625" style="1" customWidth="1"/>
    <col min="258" max="258" width="5.28515625" style="1" customWidth="1"/>
    <col min="259" max="259" width="28.140625" style="1" customWidth="1"/>
    <col min="260" max="260" width="74.28515625" style="1" customWidth="1"/>
    <col min="261" max="261" width="23.7109375" style="1" customWidth="1"/>
    <col min="262" max="262" width="17.28515625" style="1" customWidth="1"/>
    <col min="263" max="263" width="13.5703125" style="1" customWidth="1"/>
    <col min="264" max="264" width="15.5703125" style="1" customWidth="1"/>
    <col min="265" max="265" width="2.28515625" style="1" customWidth="1"/>
    <col min="266" max="269" width="10" style="1" customWidth="1"/>
    <col min="270" max="512" width="9.140625" style="1"/>
    <col min="513" max="513" width="4.28515625" style="1" customWidth="1"/>
    <col min="514" max="514" width="5.28515625" style="1" customWidth="1"/>
    <col min="515" max="515" width="28.140625" style="1" customWidth="1"/>
    <col min="516" max="516" width="74.28515625" style="1" customWidth="1"/>
    <col min="517" max="517" width="23.7109375" style="1" customWidth="1"/>
    <col min="518" max="518" width="17.28515625" style="1" customWidth="1"/>
    <col min="519" max="519" width="13.5703125" style="1" customWidth="1"/>
    <col min="520" max="520" width="15.5703125" style="1" customWidth="1"/>
    <col min="521" max="521" width="2.28515625" style="1" customWidth="1"/>
    <col min="522" max="525" width="10" style="1" customWidth="1"/>
    <col min="526" max="768" width="9.140625" style="1"/>
    <col min="769" max="769" width="4.28515625" style="1" customWidth="1"/>
    <col min="770" max="770" width="5.28515625" style="1" customWidth="1"/>
    <col min="771" max="771" width="28.140625" style="1" customWidth="1"/>
    <col min="772" max="772" width="74.28515625" style="1" customWidth="1"/>
    <col min="773" max="773" width="23.7109375" style="1" customWidth="1"/>
    <col min="774" max="774" width="17.28515625" style="1" customWidth="1"/>
    <col min="775" max="775" width="13.5703125" style="1" customWidth="1"/>
    <col min="776" max="776" width="15.5703125" style="1" customWidth="1"/>
    <col min="777" max="777" width="2.28515625" style="1" customWidth="1"/>
    <col min="778" max="781" width="10" style="1" customWidth="1"/>
    <col min="782" max="1024" width="9.140625" style="1"/>
    <col min="1025" max="1025" width="4.28515625" style="1" customWidth="1"/>
    <col min="1026" max="1026" width="5.28515625" style="1" customWidth="1"/>
    <col min="1027" max="1027" width="28.140625" style="1" customWidth="1"/>
    <col min="1028" max="1028" width="74.28515625" style="1" customWidth="1"/>
    <col min="1029" max="1029" width="23.7109375" style="1" customWidth="1"/>
    <col min="1030" max="1030" width="17.28515625" style="1" customWidth="1"/>
    <col min="1031" max="1031" width="13.5703125" style="1" customWidth="1"/>
    <col min="1032" max="1032" width="15.5703125" style="1" customWidth="1"/>
    <col min="1033" max="1033" width="2.28515625" style="1" customWidth="1"/>
    <col min="1034" max="1037" width="10" style="1" customWidth="1"/>
    <col min="1038" max="1280" width="9.140625" style="1"/>
    <col min="1281" max="1281" width="4.28515625" style="1" customWidth="1"/>
    <col min="1282" max="1282" width="5.28515625" style="1" customWidth="1"/>
    <col min="1283" max="1283" width="28.140625" style="1" customWidth="1"/>
    <col min="1284" max="1284" width="74.28515625" style="1" customWidth="1"/>
    <col min="1285" max="1285" width="23.7109375" style="1" customWidth="1"/>
    <col min="1286" max="1286" width="17.28515625" style="1" customWidth="1"/>
    <col min="1287" max="1287" width="13.5703125" style="1" customWidth="1"/>
    <col min="1288" max="1288" width="15.5703125" style="1" customWidth="1"/>
    <col min="1289" max="1289" width="2.28515625" style="1" customWidth="1"/>
    <col min="1290" max="1293" width="10" style="1" customWidth="1"/>
    <col min="1294" max="1536" width="9.140625" style="1"/>
    <col min="1537" max="1537" width="4.28515625" style="1" customWidth="1"/>
    <col min="1538" max="1538" width="5.28515625" style="1" customWidth="1"/>
    <col min="1539" max="1539" width="28.140625" style="1" customWidth="1"/>
    <col min="1540" max="1540" width="74.28515625" style="1" customWidth="1"/>
    <col min="1541" max="1541" width="23.7109375" style="1" customWidth="1"/>
    <col min="1542" max="1542" width="17.28515625" style="1" customWidth="1"/>
    <col min="1543" max="1543" width="13.5703125" style="1" customWidth="1"/>
    <col min="1544" max="1544" width="15.5703125" style="1" customWidth="1"/>
    <col min="1545" max="1545" width="2.28515625" style="1" customWidth="1"/>
    <col min="1546" max="1549" width="10" style="1" customWidth="1"/>
    <col min="1550" max="1792" width="9.140625" style="1"/>
    <col min="1793" max="1793" width="4.28515625" style="1" customWidth="1"/>
    <col min="1794" max="1794" width="5.28515625" style="1" customWidth="1"/>
    <col min="1795" max="1795" width="28.140625" style="1" customWidth="1"/>
    <col min="1796" max="1796" width="74.28515625" style="1" customWidth="1"/>
    <col min="1797" max="1797" width="23.7109375" style="1" customWidth="1"/>
    <col min="1798" max="1798" width="17.28515625" style="1" customWidth="1"/>
    <col min="1799" max="1799" width="13.5703125" style="1" customWidth="1"/>
    <col min="1800" max="1800" width="15.5703125" style="1" customWidth="1"/>
    <col min="1801" max="1801" width="2.28515625" style="1" customWidth="1"/>
    <col min="1802" max="1805" width="10" style="1" customWidth="1"/>
    <col min="1806" max="2048" width="9.140625" style="1"/>
    <col min="2049" max="2049" width="4.28515625" style="1" customWidth="1"/>
    <col min="2050" max="2050" width="5.28515625" style="1" customWidth="1"/>
    <col min="2051" max="2051" width="28.140625" style="1" customWidth="1"/>
    <col min="2052" max="2052" width="74.28515625" style="1" customWidth="1"/>
    <col min="2053" max="2053" width="23.7109375" style="1" customWidth="1"/>
    <col min="2054" max="2054" width="17.28515625" style="1" customWidth="1"/>
    <col min="2055" max="2055" width="13.5703125" style="1" customWidth="1"/>
    <col min="2056" max="2056" width="15.5703125" style="1" customWidth="1"/>
    <col min="2057" max="2057" width="2.28515625" style="1" customWidth="1"/>
    <col min="2058" max="2061" width="10" style="1" customWidth="1"/>
    <col min="2062" max="2304" width="9.140625" style="1"/>
    <col min="2305" max="2305" width="4.28515625" style="1" customWidth="1"/>
    <col min="2306" max="2306" width="5.28515625" style="1" customWidth="1"/>
    <col min="2307" max="2307" width="28.140625" style="1" customWidth="1"/>
    <col min="2308" max="2308" width="74.28515625" style="1" customWidth="1"/>
    <col min="2309" max="2309" width="23.7109375" style="1" customWidth="1"/>
    <col min="2310" max="2310" width="17.28515625" style="1" customWidth="1"/>
    <col min="2311" max="2311" width="13.5703125" style="1" customWidth="1"/>
    <col min="2312" max="2312" width="15.5703125" style="1" customWidth="1"/>
    <col min="2313" max="2313" width="2.28515625" style="1" customWidth="1"/>
    <col min="2314" max="2317" width="10" style="1" customWidth="1"/>
    <col min="2318" max="2560" width="9.140625" style="1"/>
    <col min="2561" max="2561" width="4.28515625" style="1" customWidth="1"/>
    <col min="2562" max="2562" width="5.28515625" style="1" customWidth="1"/>
    <col min="2563" max="2563" width="28.140625" style="1" customWidth="1"/>
    <col min="2564" max="2564" width="74.28515625" style="1" customWidth="1"/>
    <col min="2565" max="2565" width="23.7109375" style="1" customWidth="1"/>
    <col min="2566" max="2566" width="17.28515625" style="1" customWidth="1"/>
    <col min="2567" max="2567" width="13.5703125" style="1" customWidth="1"/>
    <col min="2568" max="2568" width="15.5703125" style="1" customWidth="1"/>
    <col min="2569" max="2569" width="2.28515625" style="1" customWidth="1"/>
    <col min="2570" max="2573" width="10" style="1" customWidth="1"/>
    <col min="2574" max="2816" width="9.140625" style="1"/>
    <col min="2817" max="2817" width="4.28515625" style="1" customWidth="1"/>
    <col min="2818" max="2818" width="5.28515625" style="1" customWidth="1"/>
    <col min="2819" max="2819" width="28.140625" style="1" customWidth="1"/>
    <col min="2820" max="2820" width="74.28515625" style="1" customWidth="1"/>
    <col min="2821" max="2821" width="23.7109375" style="1" customWidth="1"/>
    <col min="2822" max="2822" width="17.28515625" style="1" customWidth="1"/>
    <col min="2823" max="2823" width="13.5703125" style="1" customWidth="1"/>
    <col min="2824" max="2824" width="15.5703125" style="1" customWidth="1"/>
    <col min="2825" max="2825" width="2.28515625" style="1" customWidth="1"/>
    <col min="2826" max="2829" width="10" style="1" customWidth="1"/>
    <col min="2830" max="3072" width="9.140625" style="1"/>
    <col min="3073" max="3073" width="4.28515625" style="1" customWidth="1"/>
    <col min="3074" max="3074" width="5.28515625" style="1" customWidth="1"/>
    <col min="3075" max="3075" width="28.140625" style="1" customWidth="1"/>
    <col min="3076" max="3076" width="74.28515625" style="1" customWidth="1"/>
    <col min="3077" max="3077" width="23.7109375" style="1" customWidth="1"/>
    <col min="3078" max="3078" width="17.28515625" style="1" customWidth="1"/>
    <col min="3079" max="3079" width="13.5703125" style="1" customWidth="1"/>
    <col min="3080" max="3080" width="15.5703125" style="1" customWidth="1"/>
    <col min="3081" max="3081" width="2.28515625" style="1" customWidth="1"/>
    <col min="3082" max="3085" width="10" style="1" customWidth="1"/>
    <col min="3086" max="3328" width="9.140625" style="1"/>
    <col min="3329" max="3329" width="4.28515625" style="1" customWidth="1"/>
    <col min="3330" max="3330" width="5.28515625" style="1" customWidth="1"/>
    <col min="3331" max="3331" width="28.140625" style="1" customWidth="1"/>
    <col min="3332" max="3332" width="74.28515625" style="1" customWidth="1"/>
    <col min="3333" max="3333" width="23.7109375" style="1" customWidth="1"/>
    <col min="3334" max="3334" width="17.28515625" style="1" customWidth="1"/>
    <col min="3335" max="3335" width="13.5703125" style="1" customWidth="1"/>
    <col min="3336" max="3336" width="15.5703125" style="1" customWidth="1"/>
    <col min="3337" max="3337" width="2.28515625" style="1" customWidth="1"/>
    <col min="3338" max="3341" width="10" style="1" customWidth="1"/>
    <col min="3342" max="3584" width="9.140625" style="1"/>
    <col min="3585" max="3585" width="4.28515625" style="1" customWidth="1"/>
    <col min="3586" max="3586" width="5.28515625" style="1" customWidth="1"/>
    <col min="3587" max="3587" width="28.140625" style="1" customWidth="1"/>
    <col min="3588" max="3588" width="74.28515625" style="1" customWidth="1"/>
    <col min="3589" max="3589" width="23.7109375" style="1" customWidth="1"/>
    <col min="3590" max="3590" width="17.28515625" style="1" customWidth="1"/>
    <col min="3591" max="3591" width="13.5703125" style="1" customWidth="1"/>
    <col min="3592" max="3592" width="15.5703125" style="1" customWidth="1"/>
    <col min="3593" max="3593" width="2.28515625" style="1" customWidth="1"/>
    <col min="3594" max="3597" width="10" style="1" customWidth="1"/>
    <col min="3598" max="3840" width="9.140625" style="1"/>
    <col min="3841" max="3841" width="4.28515625" style="1" customWidth="1"/>
    <col min="3842" max="3842" width="5.28515625" style="1" customWidth="1"/>
    <col min="3843" max="3843" width="28.140625" style="1" customWidth="1"/>
    <col min="3844" max="3844" width="74.28515625" style="1" customWidth="1"/>
    <col min="3845" max="3845" width="23.7109375" style="1" customWidth="1"/>
    <col min="3846" max="3846" width="17.28515625" style="1" customWidth="1"/>
    <col min="3847" max="3847" width="13.5703125" style="1" customWidth="1"/>
    <col min="3848" max="3848" width="15.5703125" style="1" customWidth="1"/>
    <col min="3849" max="3849" width="2.28515625" style="1" customWidth="1"/>
    <col min="3850" max="3853" width="10" style="1" customWidth="1"/>
    <col min="3854" max="4096" width="9.140625" style="1"/>
    <col min="4097" max="4097" width="4.28515625" style="1" customWidth="1"/>
    <col min="4098" max="4098" width="5.28515625" style="1" customWidth="1"/>
    <col min="4099" max="4099" width="28.140625" style="1" customWidth="1"/>
    <col min="4100" max="4100" width="74.28515625" style="1" customWidth="1"/>
    <col min="4101" max="4101" width="23.7109375" style="1" customWidth="1"/>
    <col min="4102" max="4102" width="17.28515625" style="1" customWidth="1"/>
    <col min="4103" max="4103" width="13.5703125" style="1" customWidth="1"/>
    <col min="4104" max="4104" width="15.5703125" style="1" customWidth="1"/>
    <col min="4105" max="4105" width="2.28515625" style="1" customWidth="1"/>
    <col min="4106" max="4109" width="10" style="1" customWidth="1"/>
    <col min="4110" max="4352" width="9.140625" style="1"/>
    <col min="4353" max="4353" width="4.28515625" style="1" customWidth="1"/>
    <col min="4354" max="4354" width="5.28515625" style="1" customWidth="1"/>
    <col min="4355" max="4355" width="28.140625" style="1" customWidth="1"/>
    <col min="4356" max="4356" width="74.28515625" style="1" customWidth="1"/>
    <col min="4357" max="4357" width="23.7109375" style="1" customWidth="1"/>
    <col min="4358" max="4358" width="17.28515625" style="1" customWidth="1"/>
    <col min="4359" max="4359" width="13.5703125" style="1" customWidth="1"/>
    <col min="4360" max="4360" width="15.5703125" style="1" customWidth="1"/>
    <col min="4361" max="4361" width="2.28515625" style="1" customWidth="1"/>
    <col min="4362" max="4365" width="10" style="1" customWidth="1"/>
    <col min="4366" max="4608" width="9.140625" style="1"/>
    <col min="4609" max="4609" width="4.28515625" style="1" customWidth="1"/>
    <col min="4610" max="4610" width="5.28515625" style="1" customWidth="1"/>
    <col min="4611" max="4611" width="28.140625" style="1" customWidth="1"/>
    <col min="4612" max="4612" width="74.28515625" style="1" customWidth="1"/>
    <col min="4613" max="4613" width="23.7109375" style="1" customWidth="1"/>
    <col min="4614" max="4614" width="17.28515625" style="1" customWidth="1"/>
    <col min="4615" max="4615" width="13.5703125" style="1" customWidth="1"/>
    <col min="4616" max="4616" width="15.5703125" style="1" customWidth="1"/>
    <col min="4617" max="4617" width="2.28515625" style="1" customWidth="1"/>
    <col min="4618" max="4621" width="10" style="1" customWidth="1"/>
    <col min="4622" max="4864" width="9.140625" style="1"/>
    <col min="4865" max="4865" width="4.28515625" style="1" customWidth="1"/>
    <col min="4866" max="4866" width="5.28515625" style="1" customWidth="1"/>
    <col min="4867" max="4867" width="28.140625" style="1" customWidth="1"/>
    <col min="4868" max="4868" width="74.28515625" style="1" customWidth="1"/>
    <col min="4869" max="4869" width="23.7109375" style="1" customWidth="1"/>
    <col min="4870" max="4870" width="17.28515625" style="1" customWidth="1"/>
    <col min="4871" max="4871" width="13.5703125" style="1" customWidth="1"/>
    <col min="4872" max="4872" width="15.5703125" style="1" customWidth="1"/>
    <col min="4873" max="4873" width="2.28515625" style="1" customWidth="1"/>
    <col min="4874" max="4877" width="10" style="1" customWidth="1"/>
    <col min="4878" max="5120" width="9.140625" style="1"/>
    <col min="5121" max="5121" width="4.28515625" style="1" customWidth="1"/>
    <col min="5122" max="5122" width="5.28515625" style="1" customWidth="1"/>
    <col min="5123" max="5123" width="28.140625" style="1" customWidth="1"/>
    <col min="5124" max="5124" width="74.28515625" style="1" customWidth="1"/>
    <col min="5125" max="5125" width="23.7109375" style="1" customWidth="1"/>
    <col min="5126" max="5126" width="17.28515625" style="1" customWidth="1"/>
    <col min="5127" max="5127" width="13.5703125" style="1" customWidth="1"/>
    <col min="5128" max="5128" width="15.5703125" style="1" customWidth="1"/>
    <col min="5129" max="5129" width="2.28515625" style="1" customWidth="1"/>
    <col min="5130" max="5133" width="10" style="1" customWidth="1"/>
    <col min="5134" max="5376" width="9.140625" style="1"/>
    <col min="5377" max="5377" width="4.28515625" style="1" customWidth="1"/>
    <col min="5378" max="5378" width="5.28515625" style="1" customWidth="1"/>
    <col min="5379" max="5379" width="28.140625" style="1" customWidth="1"/>
    <col min="5380" max="5380" width="74.28515625" style="1" customWidth="1"/>
    <col min="5381" max="5381" width="23.7109375" style="1" customWidth="1"/>
    <col min="5382" max="5382" width="17.28515625" style="1" customWidth="1"/>
    <col min="5383" max="5383" width="13.5703125" style="1" customWidth="1"/>
    <col min="5384" max="5384" width="15.5703125" style="1" customWidth="1"/>
    <col min="5385" max="5385" width="2.28515625" style="1" customWidth="1"/>
    <col min="5386" max="5389" width="10" style="1" customWidth="1"/>
    <col min="5390" max="5632" width="9.140625" style="1"/>
    <col min="5633" max="5633" width="4.28515625" style="1" customWidth="1"/>
    <col min="5634" max="5634" width="5.28515625" style="1" customWidth="1"/>
    <col min="5635" max="5635" width="28.140625" style="1" customWidth="1"/>
    <col min="5636" max="5636" width="74.28515625" style="1" customWidth="1"/>
    <col min="5637" max="5637" width="23.7109375" style="1" customWidth="1"/>
    <col min="5638" max="5638" width="17.28515625" style="1" customWidth="1"/>
    <col min="5639" max="5639" width="13.5703125" style="1" customWidth="1"/>
    <col min="5640" max="5640" width="15.5703125" style="1" customWidth="1"/>
    <col min="5641" max="5641" width="2.28515625" style="1" customWidth="1"/>
    <col min="5642" max="5645" width="10" style="1" customWidth="1"/>
    <col min="5646" max="5888" width="9.140625" style="1"/>
    <col min="5889" max="5889" width="4.28515625" style="1" customWidth="1"/>
    <col min="5890" max="5890" width="5.28515625" style="1" customWidth="1"/>
    <col min="5891" max="5891" width="28.140625" style="1" customWidth="1"/>
    <col min="5892" max="5892" width="74.28515625" style="1" customWidth="1"/>
    <col min="5893" max="5893" width="23.7109375" style="1" customWidth="1"/>
    <col min="5894" max="5894" width="17.28515625" style="1" customWidth="1"/>
    <col min="5895" max="5895" width="13.5703125" style="1" customWidth="1"/>
    <col min="5896" max="5896" width="15.5703125" style="1" customWidth="1"/>
    <col min="5897" max="5897" width="2.28515625" style="1" customWidth="1"/>
    <col min="5898" max="5901" width="10" style="1" customWidth="1"/>
    <col min="5902" max="6144" width="9.140625" style="1"/>
    <col min="6145" max="6145" width="4.28515625" style="1" customWidth="1"/>
    <col min="6146" max="6146" width="5.28515625" style="1" customWidth="1"/>
    <col min="6147" max="6147" width="28.140625" style="1" customWidth="1"/>
    <col min="6148" max="6148" width="74.28515625" style="1" customWidth="1"/>
    <col min="6149" max="6149" width="23.7109375" style="1" customWidth="1"/>
    <col min="6150" max="6150" width="17.28515625" style="1" customWidth="1"/>
    <col min="6151" max="6151" width="13.5703125" style="1" customWidth="1"/>
    <col min="6152" max="6152" width="15.5703125" style="1" customWidth="1"/>
    <col min="6153" max="6153" width="2.28515625" style="1" customWidth="1"/>
    <col min="6154" max="6157" width="10" style="1" customWidth="1"/>
    <col min="6158" max="6400" width="9.140625" style="1"/>
    <col min="6401" max="6401" width="4.28515625" style="1" customWidth="1"/>
    <col min="6402" max="6402" width="5.28515625" style="1" customWidth="1"/>
    <col min="6403" max="6403" width="28.140625" style="1" customWidth="1"/>
    <col min="6404" max="6404" width="74.28515625" style="1" customWidth="1"/>
    <col min="6405" max="6405" width="23.7109375" style="1" customWidth="1"/>
    <col min="6406" max="6406" width="17.28515625" style="1" customWidth="1"/>
    <col min="6407" max="6407" width="13.5703125" style="1" customWidth="1"/>
    <col min="6408" max="6408" width="15.5703125" style="1" customWidth="1"/>
    <col min="6409" max="6409" width="2.28515625" style="1" customWidth="1"/>
    <col min="6410" max="6413" width="10" style="1" customWidth="1"/>
    <col min="6414" max="6656" width="9.140625" style="1"/>
    <col min="6657" max="6657" width="4.28515625" style="1" customWidth="1"/>
    <col min="6658" max="6658" width="5.28515625" style="1" customWidth="1"/>
    <col min="6659" max="6659" width="28.140625" style="1" customWidth="1"/>
    <col min="6660" max="6660" width="74.28515625" style="1" customWidth="1"/>
    <col min="6661" max="6661" width="23.7109375" style="1" customWidth="1"/>
    <col min="6662" max="6662" width="17.28515625" style="1" customWidth="1"/>
    <col min="6663" max="6663" width="13.5703125" style="1" customWidth="1"/>
    <col min="6664" max="6664" width="15.5703125" style="1" customWidth="1"/>
    <col min="6665" max="6665" width="2.28515625" style="1" customWidth="1"/>
    <col min="6666" max="6669" width="10" style="1" customWidth="1"/>
    <col min="6670" max="6912" width="9.140625" style="1"/>
    <col min="6913" max="6913" width="4.28515625" style="1" customWidth="1"/>
    <col min="6914" max="6914" width="5.28515625" style="1" customWidth="1"/>
    <col min="6915" max="6915" width="28.140625" style="1" customWidth="1"/>
    <col min="6916" max="6916" width="74.28515625" style="1" customWidth="1"/>
    <col min="6917" max="6917" width="23.7109375" style="1" customWidth="1"/>
    <col min="6918" max="6918" width="17.28515625" style="1" customWidth="1"/>
    <col min="6919" max="6919" width="13.5703125" style="1" customWidth="1"/>
    <col min="6920" max="6920" width="15.5703125" style="1" customWidth="1"/>
    <col min="6921" max="6921" width="2.28515625" style="1" customWidth="1"/>
    <col min="6922" max="6925" width="10" style="1" customWidth="1"/>
    <col min="6926" max="7168" width="9.140625" style="1"/>
    <col min="7169" max="7169" width="4.28515625" style="1" customWidth="1"/>
    <col min="7170" max="7170" width="5.28515625" style="1" customWidth="1"/>
    <col min="7171" max="7171" width="28.140625" style="1" customWidth="1"/>
    <col min="7172" max="7172" width="74.28515625" style="1" customWidth="1"/>
    <col min="7173" max="7173" width="23.7109375" style="1" customWidth="1"/>
    <col min="7174" max="7174" width="17.28515625" style="1" customWidth="1"/>
    <col min="7175" max="7175" width="13.5703125" style="1" customWidth="1"/>
    <col min="7176" max="7176" width="15.5703125" style="1" customWidth="1"/>
    <col min="7177" max="7177" width="2.28515625" style="1" customWidth="1"/>
    <col min="7178" max="7181" width="10" style="1" customWidth="1"/>
    <col min="7182" max="7424" width="9.140625" style="1"/>
    <col min="7425" max="7425" width="4.28515625" style="1" customWidth="1"/>
    <col min="7426" max="7426" width="5.28515625" style="1" customWidth="1"/>
    <col min="7427" max="7427" width="28.140625" style="1" customWidth="1"/>
    <col min="7428" max="7428" width="74.28515625" style="1" customWidth="1"/>
    <col min="7429" max="7429" width="23.7109375" style="1" customWidth="1"/>
    <col min="7430" max="7430" width="17.28515625" style="1" customWidth="1"/>
    <col min="7431" max="7431" width="13.5703125" style="1" customWidth="1"/>
    <col min="7432" max="7432" width="15.5703125" style="1" customWidth="1"/>
    <col min="7433" max="7433" width="2.28515625" style="1" customWidth="1"/>
    <col min="7434" max="7437" width="10" style="1" customWidth="1"/>
    <col min="7438" max="7680" width="9.140625" style="1"/>
    <col min="7681" max="7681" width="4.28515625" style="1" customWidth="1"/>
    <col min="7682" max="7682" width="5.28515625" style="1" customWidth="1"/>
    <col min="7683" max="7683" width="28.140625" style="1" customWidth="1"/>
    <col min="7684" max="7684" width="74.28515625" style="1" customWidth="1"/>
    <col min="7685" max="7685" width="23.7109375" style="1" customWidth="1"/>
    <col min="7686" max="7686" width="17.28515625" style="1" customWidth="1"/>
    <col min="7687" max="7687" width="13.5703125" style="1" customWidth="1"/>
    <col min="7688" max="7688" width="15.5703125" style="1" customWidth="1"/>
    <col min="7689" max="7689" width="2.28515625" style="1" customWidth="1"/>
    <col min="7690" max="7693" width="10" style="1" customWidth="1"/>
    <col min="7694" max="7936" width="9.140625" style="1"/>
    <col min="7937" max="7937" width="4.28515625" style="1" customWidth="1"/>
    <col min="7938" max="7938" width="5.28515625" style="1" customWidth="1"/>
    <col min="7939" max="7939" width="28.140625" style="1" customWidth="1"/>
    <col min="7940" max="7940" width="74.28515625" style="1" customWidth="1"/>
    <col min="7941" max="7941" width="23.7109375" style="1" customWidth="1"/>
    <col min="7942" max="7942" width="17.28515625" style="1" customWidth="1"/>
    <col min="7943" max="7943" width="13.5703125" style="1" customWidth="1"/>
    <col min="7944" max="7944" width="15.5703125" style="1" customWidth="1"/>
    <col min="7945" max="7945" width="2.28515625" style="1" customWidth="1"/>
    <col min="7946" max="7949" width="10" style="1" customWidth="1"/>
    <col min="7950" max="8192" width="9.140625" style="1"/>
    <col min="8193" max="8193" width="4.28515625" style="1" customWidth="1"/>
    <col min="8194" max="8194" width="5.28515625" style="1" customWidth="1"/>
    <col min="8195" max="8195" width="28.140625" style="1" customWidth="1"/>
    <col min="8196" max="8196" width="74.28515625" style="1" customWidth="1"/>
    <col min="8197" max="8197" width="23.7109375" style="1" customWidth="1"/>
    <col min="8198" max="8198" width="17.28515625" style="1" customWidth="1"/>
    <col min="8199" max="8199" width="13.5703125" style="1" customWidth="1"/>
    <col min="8200" max="8200" width="15.5703125" style="1" customWidth="1"/>
    <col min="8201" max="8201" width="2.28515625" style="1" customWidth="1"/>
    <col min="8202" max="8205" width="10" style="1" customWidth="1"/>
    <col min="8206" max="8448" width="9.140625" style="1"/>
    <col min="8449" max="8449" width="4.28515625" style="1" customWidth="1"/>
    <col min="8450" max="8450" width="5.28515625" style="1" customWidth="1"/>
    <col min="8451" max="8451" width="28.140625" style="1" customWidth="1"/>
    <col min="8452" max="8452" width="74.28515625" style="1" customWidth="1"/>
    <col min="8453" max="8453" width="23.7109375" style="1" customWidth="1"/>
    <col min="8454" max="8454" width="17.28515625" style="1" customWidth="1"/>
    <col min="8455" max="8455" width="13.5703125" style="1" customWidth="1"/>
    <col min="8456" max="8456" width="15.5703125" style="1" customWidth="1"/>
    <col min="8457" max="8457" width="2.28515625" style="1" customWidth="1"/>
    <col min="8458" max="8461" width="10" style="1" customWidth="1"/>
    <col min="8462" max="8704" width="9.140625" style="1"/>
    <col min="8705" max="8705" width="4.28515625" style="1" customWidth="1"/>
    <col min="8706" max="8706" width="5.28515625" style="1" customWidth="1"/>
    <col min="8707" max="8707" width="28.140625" style="1" customWidth="1"/>
    <col min="8708" max="8708" width="74.28515625" style="1" customWidth="1"/>
    <col min="8709" max="8709" width="23.7109375" style="1" customWidth="1"/>
    <col min="8710" max="8710" width="17.28515625" style="1" customWidth="1"/>
    <col min="8711" max="8711" width="13.5703125" style="1" customWidth="1"/>
    <col min="8712" max="8712" width="15.5703125" style="1" customWidth="1"/>
    <col min="8713" max="8713" width="2.28515625" style="1" customWidth="1"/>
    <col min="8714" max="8717" width="10" style="1" customWidth="1"/>
    <col min="8718" max="8960" width="9.140625" style="1"/>
    <col min="8961" max="8961" width="4.28515625" style="1" customWidth="1"/>
    <col min="8962" max="8962" width="5.28515625" style="1" customWidth="1"/>
    <col min="8963" max="8963" width="28.140625" style="1" customWidth="1"/>
    <col min="8964" max="8964" width="74.28515625" style="1" customWidth="1"/>
    <col min="8965" max="8965" width="23.7109375" style="1" customWidth="1"/>
    <col min="8966" max="8966" width="17.28515625" style="1" customWidth="1"/>
    <col min="8967" max="8967" width="13.5703125" style="1" customWidth="1"/>
    <col min="8968" max="8968" width="15.5703125" style="1" customWidth="1"/>
    <col min="8969" max="8969" width="2.28515625" style="1" customWidth="1"/>
    <col min="8970" max="8973" width="10" style="1" customWidth="1"/>
    <col min="8974" max="9216" width="9.140625" style="1"/>
    <col min="9217" max="9217" width="4.28515625" style="1" customWidth="1"/>
    <col min="9218" max="9218" width="5.28515625" style="1" customWidth="1"/>
    <col min="9219" max="9219" width="28.140625" style="1" customWidth="1"/>
    <col min="9220" max="9220" width="74.28515625" style="1" customWidth="1"/>
    <col min="9221" max="9221" width="23.7109375" style="1" customWidth="1"/>
    <col min="9222" max="9222" width="17.28515625" style="1" customWidth="1"/>
    <col min="9223" max="9223" width="13.5703125" style="1" customWidth="1"/>
    <col min="9224" max="9224" width="15.5703125" style="1" customWidth="1"/>
    <col min="9225" max="9225" width="2.28515625" style="1" customWidth="1"/>
    <col min="9226" max="9229" width="10" style="1" customWidth="1"/>
    <col min="9230" max="9472" width="9.140625" style="1"/>
    <col min="9473" max="9473" width="4.28515625" style="1" customWidth="1"/>
    <col min="9474" max="9474" width="5.28515625" style="1" customWidth="1"/>
    <col min="9475" max="9475" width="28.140625" style="1" customWidth="1"/>
    <col min="9476" max="9476" width="74.28515625" style="1" customWidth="1"/>
    <col min="9477" max="9477" width="23.7109375" style="1" customWidth="1"/>
    <col min="9478" max="9478" width="17.28515625" style="1" customWidth="1"/>
    <col min="9479" max="9479" width="13.5703125" style="1" customWidth="1"/>
    <col min="9480" max="9480" width="15.5703125" style="1" customWidth="1"/>
    <col min="9481" max="9481" width="2.28515625" style="1" customWidth="1"/>
    <col min="9482" max="9485" width="10" style="1" customWidth="1"/>
    <col min="9486" max="9728" width="9.140625" style="1"/>
    <col min="9729" max="9729" width="4.28515625" style="1" customWidth="1"/>
    <col min="9730" max="9730" width="5.28515625" style="1" customWidth="1"/>
    <col min="9731" max="9731" width="28.140625" style="1" customWidth="1"/>
    <col min="9732" max="9732" width="74.28515625" style="1" customWidth="1"/>
    <col min="9733" max="9733" width="23.7109375" style="1" customWidth="1"/>
    <col min="9734" max="9734" width="17.28515625" style="1" customWidth="1"/>
    <col min="9735" max="9735" width="13.5703125" style="1" customWidth="1"/>
    <col min="9736" max="9736" width="15.5703125" style="1" customWidth="1"/>
    <col min="9737" max="9737" width="2.28515625" style="1" customWidth="1"/>
    <col min="9738" max="9741" width="10" style="1" customWidth="1"/>
    <col min="9742" max="9984" width="9.140625" style="1"/>
    <col min="9985" max="9985" width="4.28515625" style="1" customWidth="1"/>
    <col min="9986" max="9986" width="5.28515625" style="1" customWidth="1"/>
    <col min="9987" max="9987" width="28.140625" style="1" customWidth="1"/>
    <col min="9988" max="9988" width="74.28515625" style="1" customWidth="1"/>
    <col min="9989" max="9989" width="23.7109375" style="1" customWidth="1"/>
    <col min="9990" max="9990" width="17.28515625" style="1" customWidth="1"/>
    <col min="9991" max="9991" width="13.5703125" style="1" customWidth="1"/>
    <col min="9992" max="9992" width="15.5703125" style="1" customWidth="1"/>
    <col min="9993" max="9993" width="2.28515625" style="1" customWidth="1"/>
    <col min="9994" max="9997" width="10" style="1" customWidth="1"/>
    <col min="9998" max="10240" width="9.140625" style="1"/>
    <col min="10241" max="10241" width="4.28515625" style="1" customWidth="1"/>
    <col min="10242" max="10242" width="5.28515625" style="1" customWidth="1"/>
    <col min="10243" max="10243" width="28.140625" style="1" customWidth="1"/>
    <col min="10244" max="10244" width="74.28515625" style="1" customWidth="1"/>
    <col min="10245" max="10245" width="23.7109375" style="1" customWidth="1"/>
    <col min="10246" max="10246" width="17.28515625" style="1" customWidth="1"/>
    <col min="10247" max="10247" width="13.5703125" style="1" customWidth="1"/>
    <col min="10248" max="10248" width="15.5703125" style="1" customWidth="1"/>
    <col min="10249" max="10249" width="2.28515625" style="1" customWidth="1"/>
    <col min="10250" max="10253" width="10" style="1" customWidth="1"/>
    <col min="10254" max="10496" width="9.140625" style="1"/>
    <col min="10497" max="10497" width="4.28515625" style="1" customWidth="1"/>
    <col min="10498" max="10498" width="5.28515625" style="1" customWidth="1"/>
    <col min="10499" max="10499" width="28.140625" style="1" customWidth="1"/>
    <col min="10500" max="10500" width="74.28515625" style="1" customWidth="1"/>
    <col min="10501" max="10501" width="23.7109375" style="1" customWidth="1"/>
    <col min="10502" max="10502" width="17.28515625" style="1" customWidth="1"/>
    <col min="10503" max="10503" width="13.5703125" style="1" customWidth="1"/>
    <col min="10504" max="10504" width="15.5703125" style="1" customWidth="1"/>
    <col min="10505" max="10505" width="2.28515625" style="1" customWidth="1"/>
    <col min="10506" max="10509" width="10" style="1" customWidth="1"/>
    <col min="10510" max="10752" width="9.140625" style="1"/>
    <col min="10753" max="10753" width="4.28515625" style="1" customWidth="1"/>
    <col min="10754" max="10754" width="5.28515625" style="1" customWidth="1"/>
    <col min="10755" max="10755" width="28.140625" style="1" customWidth="1"/>
    <col min="10756" max="10756" width="74.28515625" style="1" customWidth="1"/>
    <col min="10757" max="10757" width="23.7109375" style="1" customWidth="1"/>
    <col min="10758" max="10758" width="17.28515625" style="1" customWidth="1"/>
    <col min="10759" max="10759" width="13.5703125" style="1" customWidth="1"/>
    <col min="10760" max="10760" width="15.5703125" style="1" customWidth="1"/>
    <col min="10761" max="10761" width="2.28515625" style="1" customWidth="1"/>
    <col min="10762" max="10765" width="10" style="1" customWidth="1"/>
    <col min="10766" max="11008" width="9.140625" style="1"/>
    <col min="11009" max="11009" width="4.28515625" style="1" customWidth="1"/>
    <col min="11010" max="11010" width="5.28515625" style="1" customWidth="1"/>
    <col min="11011" max="11011" width="28.140625" style="1" customWidth="1"/>
    <col min="11012" max="11012" width="74.28515625" style="1" customWidth="1"/>
    <col min="11013" max="11013" width="23.7109375" style="1" customWidth="1"/>
    <col min="11014" max="11014" width="17.28515625" style="1" customWidth="1"/>
    <col min="11015" max="11015" width="13.5703125" style="1" customWidth="1"/>
    <col min="11016" max="11016" width="15.5703125" style="1" customWidth="1"/>
    <col min="11017" max="11017" width="2.28515625" style="1" customWidth="1"/>
    <col min="11018" max="11021" width="10" style="1" customWidth="1"/>
    <col min="11022" max="11264" width="9.140625" style="1"/>
    <col min="11265" max="11265" width="4.28515625" style="1" customWidth="1"/>
    <col min="11266" max="11266" width="5.28515625" style="1" customWidth="1"/>
    <col min="11267" max="11267" width="28.140625" style="1" customWidth="1"/>
    <col min="11268" max="11268" width="74.28515625" style="1" customWidth="1"/>
    <col min="11269" max="11269" width="23.7109375" style="1" customWidth="1"/>
    <col min="11270" max="11270" width="17.28515625" style="1" customWidth="1"/>
    <col min="11271" max="11271" width="13.5703125" style="1" customWidth="1"/>
    <col min="11272" max="11272" width="15.5703125" style="1" customWidth="1"/>
    <col min="11273" max="11273" width="2.28515625" style="1" customWidth="1"/>
    <col min="11274" max="11277" width="10" style="1" customWidth="1"/>
    <col min="11278" max="11520" width="9.140625" style="1"/>
    <col min="11521" max="11521" width="4.28515625" style="1" customWidth="1"/>
    <col min="11522" max="11522" width="5.28515625" style="1" customWidth="1"/>
    <col min="11523" max="11523" width="28.140625" style="1" customWidth="1"/>
    <col min="11524" max="11524" width="74.28515625" style="1" customWidth="1"/>
    <col min="11525" max="11525" width="23.7109375" style="1" customWidth="1"/>
    <col min="11526" max="11526" width="17.28515625" style="1" customWidth="1"/>
    <col min="11527" max="11527" width="13.5703125" style="1" customWidth="1"/>
    <col min="11528" max="11528" width="15.5703125" style="1" customWidth="1"/>
    <col min="11529" max="11529" width="2.28515625" style="1" customWidth="1"/>
    <col min="11530" max="11533" width="10" style="1" customWidth="1"/>
    <col min="11534" max="11776" width="9.140625" style="1"/>
    <col min="11777" max="11777" width="4.28515625" style="1" customWidth="1"/>
    <col min="11778" max="11778" width="5.28515625" style="1" customWidth="1"/>
    <col min="11779" max="11779" width="28.140625" style="1" customWidth="1"/>
    <col min="11780" max="11780" width="74.28515625" style="1" customWidth="1"/>
    <col min="11781" max="11781" width="23.7109375" style="1" customWidth="1"/>
    <col min="11782" max="11782" width="17.28515625" style="1" customWidth="1"/>
    <col min="11783" max="11783" width="13.5703125" style="1" customWidth="1"/>
    <col min="11784" max="11784" width="15.5703125" style="1" customWidth="1"/>
    <col min="11785" max="11785" width="2.28515625" style="1" customWidth="1"/>
    <col min="11786" max="11789" width="10" style="1" customWidth="1"/>
    <col min="11790" max="12032" width="9.140625" style="1"/>
    <col min="12033" max="12033" width="4.28515625" style="1" customWidth="1"/>
    <col min="12034" max="12034" width="5.28515625" style="1" customWidth="1"/>
    <col min="12035" max="12035" width="28.140625" style="1" customWidth="1"/>
    <col min="12036" max="12036" width="74.28515625" style="1" customWidth="1"/>
    <col min="12037" max="12037" width="23.7109375" style="1" customWidth="1"/>
    <col min="12038" max="12038" width="17.28515625" style="1" customWidth="1"/>
    <col min="12039" max="12039" width="13.5703125" style="1" customWidth="1"/>
    <col min="12040" max="12040" width="15.5703125" style="1" customWidth="1"/>
    <col min="12041" max="12041" width="2.28515625" style="1" customWidth="1"/>
    <col min="12042" max="12045" width="10" style="1" customWidth="1"/>
    <col min="12046" max="12288" width="9.140625" style="1"/>
    <col min="12289" max="12289" width="4.28515625" style="1" customWidth="1"/>
    <col min="12290" max="12290" width="5.28515625" style="1" customWidth="1"/>
    <col min="12291" max="12291" width="28.140625" style="1" customWidth="1"/>
    <col min="12292" max="12292" width="74.28515625" style="1" customWidth="1"/>
    <col min="12293" max="12293" width="23.7109375" style="1" customWidth="1"/>
    <col min="12294" max="12294" width="17.28515625" style="1" customWidth="1"/>
    <col min="12295" max="12295" width="13.5703125" style="1" customWidth="1"/>
    <col min="12296" max="12296" width="15.5703125" style="1" customWidth="1"/>
    <col min="12297" max="12297" width="2.28515625" style="1" customWidth="1"/>
    <col min="12298" max="12301" width="10" style="1" customWidth="1"/>
    <col min="12302" max="12544" width="9.140625" style="1"/>
    <col min="12545" max="12545" width="4.28515625" style="1" customWidth="1"/>
    <col min="12546" max="12546" width="5.28515625" style="1" customWidth="1"/>
    <col min="12547" max="12547" width="28.140625" style="1" customWidth="1"/>
    <col min="12548" max="12548" width="74.28515625" style="1" customWidth="1"/>
    <col min="12549" max="12549" width="23.7109375" style="1" customWidth="1"/>
    <col min="12550" max="12550" width="17.28515625" style="1" customWidth="1"/>
    <col min="12551" max="12551" width="13.5703125" style="1" customWidth="1"/>
    <col min="12552" max="12552" width="15.5703125" style="1" customWidth="1"/>
    <col min="12553" max="12553" width="2.28515625" style="1" customWidth="1"/>
    <col min="12554" max="12557" width="10" style="1" customWidth="1"/>
    <col min="12558" max="12800" width="9.140625" style="1"/>
    <col min="12801" max="12801" width="4.28515625" style="1" customWidth="1"/>
    <col min="12802" max="12802" width="5.28515625" style="1" customWidth="1"/>
    <col min="12803" max="12803" width="28.140625" style="1" customWidth="1"/>
    <col min="12804" max="12804" width="74.28515625" style="1" customWidth="1"/>
    <col min="12805" max="12805" width="23.7109375" style="1" customWidth="1"/>
    <col min="12806" max="12806" width="17.28515625" style="1" customWidth="1"/>
    <col min="12807" max="12807" width="13.5703125" style="1" customWidth="1"/>
    <col min="12808" max="12808" width="15.5703125" style="1" customWidth="1"/>
    <col min="12809" max="12809" width="2.28515625" style="1" customWidth="1"/>
    <col min="12810" max="12813" width="10" style="1" customWidth="1"/>
    <col min="12814" max="13056" width="9.140625" style="1"/>
    <col min="13057" max="13057" width="4.28515625" style="1" customWidth="1"/>
    <col min="13058" max="13058" width="5.28515625" style="1" customWidth="1"/>
    <col min="13059" max="13059" width="28.140625" style="1" customWidth="1"/>
    <col min="13060" max="13060" width="74.28515625" style="1" customWidth="1"/>
    <col min="13061" max="13061" width="23.7109375" style="1" customWidth="1"/>
    <col min="13062" max="13062" width="17.28515625" style="1" customWidth="1"/>
    <col min="13063" max="13063" width="13.5703125" style="1" customWidth="1"/>
    <col min="13064" max="13064" width="15.5703125" style="1" customWidth="1"/>
    <col min="13065" max="13065" width="2.28515625" style="1" customWidth="1"/>
    <col min="13066" max="13069" width="10" style="1" customWidth="1"/>
    <col min="13070" max="13312" width="9.140625" style="1"/>
    <col min="13313" max="13313" width="4.28515625" style="1" customWidth="1"/>
    <col min="13314" max="13314" width="5.28515625" style="1" customWidth="1"/>
    <col min="13315" max="13315" width="28.140625" style="1" customWidth="1"/>
    <col min="13316" max="13316" width="74.28515625" style="1" customWidth="1"/>
    <col min="13317" max="13317" width="23.7109375" style="1" customWidth="1"/>
    <col min="13318" max="13318" width="17.28515625" style="1" customWidth="1"/>
    <col min="13319" max="13319" width="13.5703125" style="1" customWidth="1"/>
    <col min="13320" max="13320" width="15.5703125" style="1" customWidth="1"/>
    <col min="13321" max="13321" width="2.28515625" style="1" customWidth="1"/>
    <col min="13322" max="13325" width="10" style="1" customWidth="1"/>
    <col min="13326" max="13568" width="9.140625" style="1"/>
    <col min="13569" max="13569" width="4.28515625" style="1" customWidth="1"/>
    <col min="13570" max="13570" width="5.28515625" style="1" customWidth="1"/>
    <col min="13571" max="13571" width="28.140625" style="1" customWidth="1"/>
    <col min="13572" max="13572" width="74.28515625" style="1" customWidth="1"/>
    <col min="13573" max="13573" width="23.7109375" style="1" customWidth="1"/>
    <col min="13574" max="13574" width="17.28515625" style="1" customWidth="1"/>
    <col min="13575" max="13575" width="13.5703125" style="1" customWidth="1"/>
    <col min="13576" max="13576" width="15.5703125" style="1" customWidth="1"/>
    <col min="13577" max="13577" width="2.28515625" style="1" customWidth="1"/>
    <col min="13578" max="13581" width="10" style="1" customWidth="1"/>
    <col min="13582" max="13824" width="9.140625" style="1"/>
    <col min="13825" max="13825" width="4.28515625" style="1" customWidth="1"/>
    <col min="13826" max="13826" width="5.28515625" style="1" customWidth="1"/>
    <col min="13827" max="13827" width="28.140625" style="1" customWidth="1"/>
    <col min="13828" max="13828" width="74.28515625" style="1" customWidth="1"/>
    <col min="13829" max="13829" width="23.7109375" style="1" customWidth="1"/>
    <col min="13830" max="13830" width="17.28515625" style="1" customWidth="1"/>
    <col min="13831" max="13831" width="13.5703125" style="1" customWidth="1"/>
    <col min="13832" max="13832" width="15.5703125" style="1" customWidth="1"/>
    <col min="13833" max="13833" width="2.28515625" style="1" customWidth="1"/>
    <col min="13834" max="13837" width="10" style="1" customWidth="1"/>
    <col min="13838" max="14080" width="9.140625" style="1"/>
    <col min="14081" max="14081" width="4.28515625" style="1" customWidth="1"/>
    <col min="14082" max="14082" width="5.28515625" style="1" customWidth="1"/>
    <col min="14083" max="14083" width="28.140625" style="1" customWidth="1"/>
    <col min="14084" max="14084" width="74.28515625" style="1" customWidth="1"/>
    <col min="14085" max="14085" width="23.7109375" style="1" customWidth="1"/>
    <col min="14086" max="14086" width="17.28515625" style="1" customWidth="1"/>
    <col min="14087" max="14087" width="13.5703125" style="1" customWidth="1"/>
    <col min="14088" max="14088" width="15.5703125" style="1" customWidth="1"/>
    <col min="14089" max="14089" width="2.28515625" style="1" customWidth="1"/>
    <col min="14090" max="14093" width="10" style="1" customWidth="1"/>
    <col min="14094" max="14336" width="9.140625" style="1"/>
    <col min="14337" max="14337" width="4.28515625" style="1" customWidth="1"/>
    <col min="14338" max="14338" width="5.28515625" style="1" customWidth="1"/>
    <col min="14339" max="14339" width="28.140625" style="1" customWidth="1"/>
    <col min="14340" max="14340" width="74.28515625" style="1" customWidth="1"/>
    <col min="14341" max="14341" width="23.7109375" style="1" customWidth="1"/>
    <col min="14342" max="14342" width="17.28515625" style="1" customWidth="1"/>
    <col min="14343" max="14343" width="13.5703125" style="1" customWidth="1"/>
    <col min="14344" max="14344" width="15.5703125" style="1" customWidth="1"/>
    <col min="14345" max="14345" width="2.28515625" style="1" customWidth="1"/>
    <col min="14346" max="14349" width="10" style="1" customWidth="1"/>
    <col min="14350" max="14592" width="9.140625" style="1"/>
    <col min="14593" max="14593" width="4.28515625" style="1" customWidth="1"/>
    <col min="14594" max="14594" width="5.28515625" style="1" customWidth="1"/>
    <col min="14595" max="14595" width="28.140625" style="1" customWidth="1"/>
    <col min="14596" max="14596" width="74.28515625" style="1" customWidth="1"/>
    <col min="14597" max="14597" width="23.7109375" style="1" customWidth="1"/>
    <col min="14598" max="14598" width="17.28515625" style="1" customWidth="1"/>
    <col min="14599" max="14599" width="13.5703125" style="1" customWidth="1"/>
    <col min="14600" max="14600" width="15.5703125" style="1" customWidth="1"/>
    <col min="14601" max="14601" width="2.28515625" style="1" customWidth="1"/>
    <col min="14602" max="14605" width="10" style="1" customWidth="1"/>
    <col min="14606" max="14848" width="9.140625" style="1"/>
    <col min="14849" max="14849" width="4.28515625" style="1" customWidth="1"/>
    <col min="14850" max="14850" width="5.28515625" style="1" customWidth="1"/>
    <col min="14851" max="14851" width="28.140625" style="1" customWidth="1"/>
    <col min="14852" max="14852" width="74.28515625" style="1" customWidth="1"/>
    <col min="14853" max="14853" width="23.7109375" style="1" customWidth="1"/>
    <col min="14854" max="14854" width="17.28515625" style="1" customWidth="1"/>
    <col min="14855" max="14855" width="13.5703125" style="1" customWidth="1"/>
    <col min="14856" max="14856" width="15.5703125" style="1" customWidth="1"/>
    <col min="14857" max="14857" width="2.28515625" style="1" customWidth="1"/>
    <col min="14858" max="14861" width="10" style="1" customWidth="1"/>
    <col min="14862" max="15104" width="9.140625" style="1"/>
    <col min="15105" max="15105" width="4.28515625" style="1" customWidth="1"/>
    <col min="15106" max="15106" width="5.28515625" style="1" customWidth="1"/>
    <col min="15107" max="15107" width="28.140625" style="1" customWidth="1"/>
    <col min="15108" max="15108" width="74.28515625" style="1" customWidth="1"/>
    <col min="15109" max="15109" width="23.7109375" style="1" customWidth="1"/>
    <col min="15110" max="15110" width="17.28515625" style="1" customWidth="1"/>
    <col min="15111" max="15111" width="13.5703125" style="1" customWidth="1"/>
    <col min="15112" max="15112" width="15.5703125" style="1" customWidth="1"/>
    <col min="15113" max="15113" width="2.28515625" style="1" customWidth="1"/>
    <col min="15114" max="15117" width="10" style="1" customWidth="1"/>
    <col min="15118" max="15360" width="9.140625" style="1"/>
    <col min="15361" max="15361" width="4.28515625" style="1" customWidth="1"/>
    <col min="15362" max="15362" width="5.28515625" style="1" customWidth="1"/>
    <col min="15363" max="15363" width="28.140625" style="1" customWidth="1"/>
    <col min="15364" max="15364" width="74.28515625" style="1" customWidth="1"/>
    <col min="15365" max="15365" width="23.7109375" style="1" customWidth="1"/>
    <col min="15366" max="15366" width="17.28515625" style="1" customWidth="1"/>
    <col min="15367" max="15367" width="13.5703125" style="1" customWidth="1"/>
    <col min="15368" max="15368" width="15.5703125" style="1" customWidth="1"/>
    <col min="15369" max="15369" width="2.28515625" style="1" customWidth="1"/>
    <col min="15370" max="15373" width="10" style="1" customWidth="1"/>
    <col min="15374" max="15616" width="9.140625" style="1"/>
    <col min="15617" max="15617" width="4.28515625" style="1" customWidth="1"/>
    <col min="15618" max="15618" width="5.28515625" style="1" customWidth="1"/>
    <col min="15619" max="15619" width="28.140625" style="1" customWidth="1"/>
    <col min="15620" max="15620" width="74.28515625" style="1" customWidth="1"/>
    <col min="15621" max="15621" width="23.7109375" style="1" customWidth="1"/>
    <col min="15622" max="15622" width="17.28515625" style="1" customWidth="1"/>
    <col min="15623" max="15623" width="13.5703125" style="1" customWidth="1"/>
    <col min="15624" max="15624" width="15.5703125" style="1" customWidth="1"/>
    <col min="15625" max="15625" width="2.28515625" style="1" customWidth="1"/>
    <col min="15626" max="15629" width="10" style="1" customWidth="1"/>
    <col min="15630" max="15872" width="9.140625" style="1"/>
    <col min="15873" max="15873" width="4.28515625" style="1" customWidth="1"/>
    <col min="15874" max="15874" width="5.28515625" style="1" customWidth="1"/>
    <col min="15875" max="15875" width="28.140625" style="1" customWidth="1"/>
    <col min="15876" max="15876" width="74.28515625" style="1" customWidth="1"/>
    <col min="15877" max="15877" width="23.7109375" style="1" customWidth="1"/>
    <col min="15878" max="15878" width="17.28515625" style="1" customWidth="1"/>
    <col min="15879" max="15879" width="13.5703125" style="1" customWidth="1"/>
    <col min="15880" max="15880" width="15.5703125" style="1" customWidth="1"/>
    <col min="15881" max="15881" width="2.28515625" style="1" customWidth="1"/>
    <col min="15882" max="15885" width="10" style="1" customWidth="1"/>
    <col min="15886" max="16128" width="9.140625" style="1"/>
    <col min="16129" max="16129" width="4.28515625" style="1" customWidth="1"/>
    <col min="16130" max="16130" width="5.28515625" style="1" customWidth="1"/>
    <col min="16131" max="16131" width="28.140625" style="1" customWidth="1"/>
    <col min="16132" max="16132" width="74.28515625" style="1" customWidth="1"/>
    <col min="16133" max="16133" width="23.7109375" style="1" customWidth="1"/>
    <col min="16134" max="16134" width="17.28515625" style="1" customWidth="1"/>
    <col min="16135" max="16135" width="13.5703125" style="1" customWidth="1"/>
    <col min="16136" max="16136" width="15.5703125" style="1" customWidth="1"/>
    <col min="16137" max="16137" width="2.28515625" style="1" customWidth="1"/>
    <col min="16138" max="16141" width="10" style="1" customWidth="1"/>
    <col min="16142" max="16384" width="9.140625" style="1"/>
  </cols>
  <sheetData>
    <row r="1" spans="2:17" hidden="1" x14ac:dyDescent="0.25">
      <c r="F1" s="2"/>
      <c r="G1" s="2"/>
      <c r="H1" s="2"/>
      <c r="I1" s="3"/>
      <c r="J1" s="3"/>
      <c r="K1" s="3"/>
      <c r="N1" s="4"/>
      <c r="O1" s="5"/>
      <c r="P1" s="5"/>
      <c r="Q1" s="5"/>
    </row>
    <row r="2" spans="2:17" ht="15.75" hidden="1" x14ac:dyDescent="0.25">
      <c r="F2" s="2"/>
      <c r="G2" s="2"/>
      <c r="H2" s="6" t="s">
        <v>0</v>
      </c>
      <c r="I2" s="3"/>
      <c r="J2" s="3"/>
      <c r="N2" s="4"/>
      <c r="O2" s="5"/>
      <c r="P2" s="5"/>
      <c r="Q2" s="5"/>
    </row>
    <row r="3" spans="2:17" ht="15.75" hidden="1" x14ac:dyDescent="0.25">
      <c r="F3" s="2"/>
      <c r="G3" s="2"/>
      <c r="H3" s="6" t="s">
        <v>1</v>
      </c>
      <c r="I3" s="3"/>
      <c r="J3" s="3"/>
      <c r="N3" s="4"/>
      <c r="O3" s="5"/>
      <c r="P3" s="5"/>
      <c r="Q3" s="5"/>
    </row>
    <row r="4" spans="2:17" ht="18.75" hidden="1" x14ac:dyDescent="0.25">
      <c r="D4" s="7" t="s">
        <v>2</v>
      </c>
      <c r="F4" s="2"/>
      <c r="G4" s="2"/>
      <c r="H4" s="2"/>
      <c r="I4" s="3"/>
      <c r="J4" s="3"/>
      <c r="K4" s="3"/>
      <c r="N4" s="4"/>
      <c r="O4" s="5"/>
      <c r="P4" s="5"/>
      <c r="Q4" s="5"/>
    </row>
    <row r="5" spans="2:17" x14ac:dyDescent="0.25">
      <c r="F5" s="8" t="s">
        <v>3</v>
      </c>
    </row>
    <row r="6" spans="2:17" x14ac:dyDescent="0.25">
      <c r="E6" s="10"/>
      <c r="F6" s="8" t="s">
        <v>4</v>
      </c>
      <c r="I6" s="11"/>
    </row>
    <row r="7" spans="2:17" ht="17.25" customHeight="1" x14ac:dyDescent="0.25">
      <c r="D7" s="10"/>
      <c r="E7" s="10"/>
      <c r="F7" s="12" t="s">
        <v>5</v>
      </c>
      <c r="I7" s="11"/>
    </row>
    <row r="8" spans="2:17" s="14" customFormat="1" ht="17.25" customHeight="1" x14ac:dyDescent="0.25">
      <c r="B8" s="13"/>
      <c r="C8" s="13"/>
      <c r="D8" s="13"/>
      <c r="F8" s="8" t="s">
        <v>6</v>
      </c>
      <c r="G8" s="15"/>
      <c r="I8" s="16"/>
      <c r="J8" s="17"/>
      <c r="K8" s="17"/>
      <c r="L8" s="17"/>
      <c r="N8" s="17"/>
      <c r="O8" s="18"/>
      <c r="P8" s="19"/>
    </row>
    <row r="9" spans="2:17" s="20" customFormat="1" ht="17.25" customHeight="1" x14ac:dyDescent="0.25">
      <c r="F9" s="21" t="s">
        <v>7</v>
      </c>
      <c r="I9" s="11"/>
      <c r="J9" s="22"/>
      <c r="K9" s="23"/>
      <c r="L9" s="23"/>
      <c r="N9" s="24"/>
      <c r="O9" s="25"/>
      <c r="P9" s="11"/>
    </row>
    <row r="10" spans="2:17" ht="17.25" customHeight="1" x14ac:dyDescent="0.25">
      <c r="B10" s="26"/>
      <c r="C10" s="27"/>
      <c r="D10" s="28"/>
      <c r="E10" s="28"/>
      <c r="F10" s="29"/>
      <c r="G10" s="30"/>
      <c r="I10" s="31"/>
      <c r="J10" s="22"/>
      <c r="K10" s="23"/>
      <c r="L10" s="23"/>
      <c r="M10" s="20"/>
      <c r="N10" s="24"/>
      <c r="O10" s="25"/>
      <c r="P10" s="32"/>
    </row>
    <row r="11" spans="2:17" s="33" customFormat="1" ht="30" customHeight="1" x14ac:dyDescent="0.2">
      <c r="D11" s="34"/>
      <c r="F11" s="34"/>
      <c r="H11" s="35"/>
      <c r="I11" s="36"/>
      <c r="J11" s="22"/>
      <c r="K11" s="37"/>
      <c r="L11" s="37"/>
      <c r="M11" s="35"/>
      <c r="N11" s="38"/>
      <c r="O11" s="39"/>
      <c r="P11" s="40"/>
    </row>
    <row r="12" spans="2:17" s="33" customFormat="1" ht="17.25" customHeight="1" x14ac:dyDescent="0.2">
      <c r="C12" s="41" t="s">
        <v>8</v>
      </c>
      <c r="D12" s="42" t="s">
        <v>9</v>
      </c>
      <c r="F12" s="43"/>
      <c r="H12" s="36"/>
      <c r="I12" s="36"/>
      <c r="J12" s="22"/>
      <c r="K12" s="35"/>
      <c r="L12" s="37"/>
      <c r="M12" s="44"/>
      <c r="N12" s="38"/>
      <c r="O12" s="39"/>
      <c r="P12" s="45"/>
    </row>
    <row r="13" spans="2:17" s="33" customFormat="1" ht="17.25" customHeight="1" x14ac:dyDescent="0.25">
      <c r="B13" s="46"/>
      <c r="C13" s="47" t="s">
        <v>10</v>
      </c>
      <c r="D13" s="42" t="s">
        <v>11</v>
      </c>
      <c r="H13" s="36"/>
      <c r="I13" s="36"/>
      <c r="J13" s="22"/>
      <c r="K13" s="37"/>
      <c r="L13" s="37"/>
    </row>
    <row r="14" spans="2:17" s="33" customFormat="1" ht="17.25" customHeight="1" x14ac:dyDescent="0.2">
      <c r="B14" s="46"/>
      <c r="C14" s="47" t="s">
        <v>12</v>
      </c>
      <c r="D14" s="42" t="s">
        <v>13</v>
      </c>
      <c r="H14" s="36"/>
      <c r="I14" s="36"/>
      <c r="J14" s="35"/>
      <c r="K14" s="37"/>
      <c r="L14" s="37"/>
    </row>
    <row r="15" spans="2:17" s="33" customFormat="1" ht="17.25" customHeight="1" x14ac:dyDescent="0.25">
      <c r="B15" s="46"/>
      <c r="C15" s="47"/>
      <c r="D15" s="48"/>
      <c r="H15" s="36"/>
      <c r="I15" s="36"/>
      <c r="J15" s="22"/>
      <c r="K15" s="37"/>
      <c r="L15" s="37"/>
    </row>
    <row r="16" spans="2:17" s="33" customFormat="1" ht="17.25" customHeight="1" x14ac:dyDescent="0.25">
      <c r="B16" s="46"/>
      <c r="C16" s="47"/>
      <c r="D16" s="48"/>
      <c r="H16" s="36"/>
      <c r="I16" s="36"/>
      <c r="J16" s="22"/>
      <c r="K16" s="37"/>
      <c r="L16" s="37"/>
    </row>
    <row r="17" spans="2:14" s="33" customFormat="1" ht="15.75" customHeight="1" x14ac:dyDescent="0.2">
      <c r="B17" s="49" t="s">
        <v>14</v>
      </c>
      <c r="D17" s="50"/>
      <c r="E17" s="50"/>
      <c r="F17" s="50"/>
      <c r="G17" s="50"/>
      <c r="H17" s="50"/>
      <c r="I17" s="36"/>
      <c r="J17" s="22"/>
      <c r="K17" s="37"/>
      <c r="L17" s="37"/>
      <c r="N17" s="35"/>
    </row>
    <row r="18" spans="2:14" s="33" customFormat="1" ht="15.75" customHeight="1" x14ac:dyDescent="0.2">
      <c r="B18" s="51" t="s">
        <v>15</v>
      </c>
      <c r="D18" s="50"/>
      <c r="E18" s="50"/>
      <c r="F18" s="50"/>
      <c r="G18" s="50"/>
      <c r="H18" s="50"/>
      <c r="I18" s="36"/>
      <c r="J18" s="22"/>
      <c r="K18" s="37"/>
      <c r="L18" s="37"/>
      <c r="N18" s="35"/>
    </row>
    <row r="19" spans="2:14" s="33" customFormat="1" ht="15.75" customHeight="1" x14ac:dyDescent="0.2">
      <c r="B19" s="51" t="s">
        <v>16</v>
      </c>
      <c r="D19" s="50"/>
      <c r="E19" s="50"/>
      <c r="F19" s="50"/>
      <c r="G19" s="50"/>
      <c r="H19" s="50"/>
      <c r="I19" s="36"/>
      <c r="J19" s="22"/>
      <c r="K19" s="37"/>
      <c r="L19" s="37"/>
      <c r="N19" s="35"/>
    </row>
    <row r="20" spans="2:14" s="33" customFormat="1" ht="17.25" customHeight="1" x14ac:dyDescent="0.3">
      <c r="B20" s="51" t="s">
        <v>17</v>
      </c>
      <c r="D20" s="52"/>
      <c r="E20" s="53"/>
      <c r="F20" s="54">
        <v>1800</v>
      </c>
      <c r="G20" s="55"/>
      <c r="I20" s="36"/>
      <c r="J20" s="56"/>
      <c r="K20" s="37"/>
      <c r="L20" s="37"/>
    </row>
    <row r="21" spans="2:14" s="33" customFormat="1" ht="17.25" customHeight="1" thickBot="1" x14ac:dyDescent="0.35">
      <c r="B21" s="51"/>
      <c r="D21" s="52"/>
      <c r="E21" s="53"/>
      <c r="F21" s="54"/>
      <c r="G21" s="55"/>
      <c r="I21" s="36"/>
      <c r="J21" s="56"/>
      <c r="K21" s="37"/>
      <c r="L21" s="37"/>
    </row>
    <row r="22" spans="2:14" s="33" customFormat="1" ht="36.75" customHeight="1" thickBot="1" x14ac:dyDescent="0.3">
      <c r="B22" s="57" t="s">
        <v>18</v>
      </c>
      <c r="C22" s="58" t="s">
        <v>19</v>
      </c>
      <c r="D22" s="58" t="s">
        <v>20</v>
      </c>
      <c r="E22" s="58" t="s">
        <v>21</v>
      </c>
      <c r="F22" s="59" t="s">
        <v>22</v>
      </c>
      <c r="G22" s="60" t="s">
        <v>23</v>
      </c>
      <c r="H22" s="61" t="s">
        <v>24</v>
      </c>
      <c r="I22" s="62"/>
      <c r="J22" s="63" t="s">
        <v>25</v>
      </c>
      <c r="K22" s="63" t="s">
        <v>26</v>
      </c>
      <c r="L22" s="63" t="s">
        <v>27</v>
      </c>
      <c r="M22" s="63" t="s">
        <v>28</v>
      </c>
    </row>
    <row r="23" spans="2:14" s="33" customFormat="1" ht="90.75" customHeight="1" x14ac:dyDescent="0.25">
      <c r="B23" s="64">
        <v>1</v>
      </c>
      <c r="C23" s="65"/>
      <c r="D23" s="66" t="s">
        <v>29</v>
      </c>
      <c r="E23" s="67" t="s">
        <v>30</v>
      </c>
      <c r="F23" s="68">
        <v>10970</v>
      </c>
      <c r="G23" s="69">
        <v>0</v>
      </c>
      <c r="H23" s="70">
        <f>F23*G23</f>
        <v>0</v>
      </c>
      <c r="I23" s="71"/>
      <c r="J23" s="72">
        <f>G23*L23</f>
        <v>0</v>
      </c>
      <c r="K23" s="73">
        <f>G23*M23</f>
        <v>0</v>
      </c>
      <c r="L23" s="74">
        <f>3.2*2*0.04</f>
        <v>0.25600000000000001</v>
      </c>
      <c r="M23" s="74">
        <v>176</v>
      </c>
    </row>
    <row r="24" spans="2:14" s="33" customFormat="1" ht="109.5" customHeight="1" x14ac:dyDescent="0.25">
      <c r="B24" s="75">
        <v>2</v>
      </c>
      <c r="C24" s="76">
        <f>0.4*0.4*3+0.5*0.34*2</f>
        <v>0.82000000000000006</v>
      </c>
      <c r="D24" s="77" t="s">
        <v>31</v>
      </c>
      <c r="E24" s="78" t="s">
        <v>32</v>
      </c>
      <c r="F24" s="79">
        <v>8200</v>
      </c>
      <c r="G24" s="80">
        <v>0</v>
      </c>
      <c r="H24" s="81">
        <f t="shared" ref="H24:H33" si="0">F24*G24</f>
        <v>0</v>
      </c>
      <c r="I24" s="71"/>
      <c r="J24" s="72">
        <f t="shared" ref="J24:J37" si="1">G24*L24</f>
        <v>0</v>
      </c>
      <c r="K24" s="73">
        <f t="shared" ref="K24:K37" si="2">G24*M24</f>
        <v>0</v>
      </c>
      <c r="L24" s="74">
        <f>0.45*0.56*0.2</f>
        <v>5.0400000000000014E-2</v>
      </c>
      <c r="M24" s="74">
        <v>17</v>
      </c>
    </row>
    <row r="25" spans="2:14" ht="81" customHeight="1" x14ac:dyDescent="0.25">
      <c r="B25" s="75">
        <v>3</v>
      </c>
      <c r="C25" s="82"/>
      <c r="D25" s="83" t="s">
        <v>33</v>
      </c>
      <c r="E25" s="78">
        <v>900</v>
      </c>
      <c r="F25" s="84" t="s">
        <v>34</v>
      </c>
      <c r="G25" s="80">
        <v>0</v>
      </c>
      <c r="H25" s="81">
        <v>0</v>
      </c>
      <c r="I25" s="85"/>
      <c r="J25" s="72"/>
      <c r="K25" s="73"/>
      <c r="L25" s="74"/>
      <c r="M25" s="74"/>
    </row>
    <row r="26" spans="2:14" ht="81" customHeight="1" x14ac:dyDescent="0.25">
      <c r="B26" s="75">
        <v>4</v>
      </c>
      <c r="C26" s="82"/>
      <c r="D26" s="77" t="s">
        <v>35</v>
      </c>
      <c r="E26" s="78">
        <v>1600</v>
      </c>
      <c r="F26" s="84" t="s">
        <v>34</v>
      </c>
      <c r="G26" s="80">
        <v>0</v>
      </c>
      <c r="H26" s="81">
        <v>0</v>
      </c>
      <c r="I26" s="85"/>
      <c r="J26" s="72"/>
      <c r="K26" s="73"/>
      <c r="L26" s="74"/>
      <c r="M26" s="74"/>
    </row>
    <row r="27" spans="2:14" ht="90.75" customHeight="1" x14ac:dyDescent="0.25">
      <c r="B27" s="75">
        <v>5</v>
      </c>
      <c r="C27" s="82"/>
      <c r="D27" s="86" t="s">
        <v>36</v>
      </c>
      <c r="E27" s="87" t="s">
        <v>37</v>
      </c>
      <c r="F27" s="88">
        <v>3900</v>
      </c>
      <c r="G27" s="80">
        <v>0</v>
      </c>
      <c r="H27" s="81">
        <f t="shared" si="0"/>
        <v>0</v>
      </c>
      <c r="I27" s="85"/>
      <c r="J27" s="72">
        <f t="shared" si="1"/>
        <v>0</v>
      </c>
      <c r="K27" s="73">
        <f t="shared" si="2"/>
        <v>0</v>
      </c>
      <c r="L27" s="74">
        <f>0.9*0.7*0.025</f>
        <v>1.575E-2</v>
      </c>
      <c r="M27" s="74">
        <v>15</v>
      </c>
    </row>
    <row r="28" spans="2:14" ht="90.75" customHeight="1" x14ac:dyDescent="0.25">
      <c r="B28" s="75">
        <v>6</v>
      </c>
      <c r="C28" s="82">
        <f>0.6*0.4</f>
        <v>0.24</v>
      </c>
      <c r="D28" s="83" t="s">
        <v>38</v>
      </c>
      <c r="E28" s="87" t="s">
        <v>39</v>
      </c>
      <c r="F28" s="88">
        <v>26900</v>
      </c>
      <c r="G28" s="80">
        <v>0</v>
      </c>
      <c r="H28" s="81">
        <f t="shared" si="0"/>
        <v>0</v>
      </c>
      <c r="I28" s="85"/>
      <c r="J28" s="72">
        <f t="shared" si="1"/>
        <v>0</v>
      </c>
      <c r="K28" s="73">
        <f t="shared" si="2"/>
        <v>0</v>
      </c>
      <c r="L28" s="74">
        <f>1.12*0.37*0.15</f>
        <v>6.2160000000000007E-2</v>
      </c>
      <c r="M28" s="74">
        <v>31.5</v>
      </c>
    </row>
    <row r="29" spans="2:14" ht="119.25" customHeight="1" x14ac:dyDescent="0.25">
      <c r="B29" s="75">
        <v>7</v>
      </c>
      <c r="C29" s="82"/>
      <c r="D29" s="89" t="s">
        <v>40</v>
      </c>
      <c r="E29" s="87" t="s">
        <v>41</v>
      </c>
      <c r="F29" s="88">
        <v>27200</v>
      </c>
      <c r="G29" s="80">
        <v>0</v>
      </c>
      <c r="H29" s="81">
        <f t="shared" si="0"/>
        <v>0</v>
      </c>
      <c r="I29" s="85"/>
      <c r="J29" s="72">
        <f t="shared" si="1"/>
        <v>0</v>
      </c>
      <c r="K29" s="73">
        <f t="shared" si="2"/>
        <v>0</v>
      </c>
      <c r="L29" s="74">
        <f>1.5*0.5*0.2</f>
        <v>0.15000000000000002</v>
      </c>
      <c r="M29" s="74">
        <v>68</v>
      </c>
    </row>
    <row r="30" spans="2:14" ht="93.75" customHeight="1" x14ac:dyDescent="0.25">
      <c r="B30" s="75">
        <v>8</v>
      </c>
      <c r="C30" s="90"/>
      <c r="D30" s="91" t="s">
        <v>42</v>
      </c>
      <c r="E30" s="92" t="s">
        <v>43</v>
      </c>
      <c r="F30" s="88">
        <v>6500</v>
      </c>
      <c r="G30" s="80">
        <v>0</v>
      </c>
      <c r="H30" s="81">
        <f t="shared" si="0"/>
        <v>0</v>
      </c>
      <c r="I30" s="85"/>
      <c r="J30" s="72">
        <f t="shared" si="1"/>
        <v>0</v>
      </c>
      <c r="K30" s="73">
        <f t="shared" si="2"/>
        <v>0</v>
      </c>
      <c r="L30" s="74">
        <f>1.4*0.9*0.05</f>
        <v>6.3E-2</v>
      </c>
      <c r="M30" s="74">
        <v>27</v>
      </c>
    </row>
    <row r="31" spans="2:14" ht="93.75" customHeight="1" x14ac:dyDescent="0.25">
      <c r="B31" s="75">
        <v>9</v>
      </c>
      <c r="C31" s="90"/>
      <c r="D31" s="91" t="s">
        <v>44</v>
      </c>
      <c r="E31" s="92" t="s">
        <v>45</v>
      </c>
      <c r="F31" s="88">
        <v>10680</v>
      </c>
      <c r="G31" s="80">
        <v>0</v>
      </c>
      <c r="H31" s="81">
        <f t="shared" si="0"/>
        <v>0</v>
      </c>
      <c r="I31" s="85"/>
      <c r="J31" s="72">
        <f t="shared" si="1"/>
        <v>0</v>
      </c>
      <c r="K31" s="73">
        <f t="shared" si="2"/>
        <v>0</v>
      </c>
      <c r="L31" s="74">
        <f>0.9*0.5*0.2</f>
        <v>9.0000000000000011E-2</v>
      </c>
      <c r="M31" s="74">
        <v>35</v>
      </c>
    </row>
    <row r="32" spans="2:14" ht="80.25" customHeight="1" x14ac:dyDescent="0.25">
      <c r="B32" s="75">
        <v>10</v>
      </c>
      <c r="C32" s="93"/>
      <c r="D32" s="86" t="s">
        <v>46</v>
      </c>
      <c r="E32" s="94" t="s">
        <v>47</v>
      </c>
      <c r="F32" s="79">
        <v>3800</v>
      </c>
      <c r="G32" s="80">
        <v>0</v>
      </c>
      <c r="H32" s="81">
        <f t="shared" si="0"/>
        <v>0</v>
      </c>
      <c r="I32" s="95"/>
      <c r="J32" s="72">
        <f t="shared" si="1"/>
        <v>0</v>
      </c>
      <c r="K32" s="73">
        <f t="shared" si="2"/>
        <v>0</v>
      </c>
      <c r="L32" s="74">
        <f>1.4*0.6*0.025</f>
        <v>2.1000000000000001E-2</v>
      </c>
      <c r="M32" s="74">
        <v>19</v>
      </c>
    </row>
    <row r="33" spans="2:13" ht="159" customHeight="1" thickBot="1" x14ac:dyDescent="0.3">
      <c r="B33" s="96">
        <v>11</v>
      </c>
      <c r="C33" s="97">
        <f>1.9*0.5+0.35*1.65+0.5*0.3*3</f>
        <v>1.9774999999999998</v>
      </c>
      <c r="D33" s="98" t="s">
        <v>48</v>
      </c>
      <c r="E33" s="99" t="s">
        <v>49</v>
      </c>
      <c r="F33" s="100">
        <v>41020</v>
      </c>
      <c r="G33" s="101">
        <v>0</v>
      </c>
      <c r="H33" s="102">
        <f t="shared" si="0"/>
        <v>0</v>
      </c>
      <c r="I33" s="85"/>
      <c r="J33" s="72">
        <f t="shared" si="1"/>
        <v>0</v>
      </c>
      <c r="K33" s="73">
        <f t="shared" si="2"/>
        <v>0</v>
      </c>
      <c r="L33" s="74">
        <v>0.25</v>
      </c>
      <c r="M33" s="74">
        <v>166</v>
      </c>
    </row>
    <row r="34" spans="2:13" ht="147" hidden="1" customHeight="1" x14ac:dyDescent="0.25">
      <c r="B34" s="103">
        <v>12</v>
      </c>
      <c r="C34" s="104"/>
      <c r="D34" s="105"/>
      <c r="E34" s="106"/>
      <c r="F34" s="107"/>
      <c r="G34" s="108">
        <v>0</v>
      </c>
      <c r="H34" s="109" t="e">
        <f>G34*#REF!</f>
        <v>#REF!</v>
      </c>
      <c r="I34" s="85"/>
      <c r="J34" s="72">
        <f t="shared" si="1"/>
        <v>0</v>
      </c>
      <c r="K34" s="73">
        <f t="shared" si="2"/>
        <v>0</v>
      </c>
      <c r="L34" s="74">
        <v>0.3</v>
      </c>
      <c r="M34" s="74">
        <v>205</v>
      </c>
    </row>
    <row r="35" spans="2:13" ht="101.25" hidden="1" customHeight="1" x14ac:dyDescent="0.25">
      <c r="B35" s="75">
        <v>13</v>
      </c>
      <c r="C35" s="82"/>
      <c r="D35" s="77"/>
      <c r="E35" s="92"/>
      <c r="F35" s="110"/>
      <c r="G35" s="111">
        <v>0</v>
      </c>
      <c r="H35" s="112" t="e">
        <f>G35*#REF!</f>
        <v>#REF!</v>
      </c>
      <c r="I35" s="85"/>
      <c r="J35" s="72">
        <f t="shared" si="1"/>
        <v>0</v>
      </c>
      <c r="K35" s="73">
        <f t="shared" si="2"/>
        <v>0</v>
      </c>
      <c r="L35" s="74">
        <v>0.35</v>
      </c>
      <c r="M35" s="74">
        <v>230</v>
      </c>
    </row>
    <row r="36" spans="2:13" ht="55.5" hidden="1" customHeight="1" x14ac:dyDescent="0.25">
      <c r="B36" s="75">
        <v>14</v>
      </c>
      <c r="C36" s="113"/>
      <c r="D36" s="114"/>
      <c r="E36" s="87"/>
      <c r="F36" s="110"/>
      <c r="G36" s="111">
        <v>0</v>
      </c>
      <c r="H36" s="115">
        <f>F36*G36</f>
        <v>0</v>
      </c>
      <c r="I36" s="116"/>
      <c r="J36" s="72">
        <f t="shared" si="1"/>
        <v>0</v>
      </c>
      <c r="K36" s="73">
        <f t="shared" si="2"/>
        <v>0</v>
      </c>
      <c r="L36" s="74"/>
      <c r="M36" s="74"/>
    </row>
    <row r="37" spans="2:13" ht="55.5" hidden="1" customHeight="1" thickBot="1" x14ac:dyDescent="0.3">
      <c r="B37" s="75">
        <v>15</v>
      </c>
      <c r="C37" s="117"/>
      <c r="D37" s="118"/>
      <c r="E37" s="99"/>
      <c r="F37" s="119"/>
      <c r="G37" s="120">
        <v>0</v>
      </c>
      <c r="H37" s="121">
        <f>F37*G37</f>
        <v>0</v>
      </c>
      <c r="I37" s="116"/>
      <c r="J37" s="72">
        <f t="shared" si="1"/>
        <v>0</v>
      </c>
      <c r="K37" s="73">
        <f t="shared" si="2"/>
        <v>0</v>
      </c>
      <c r="L37" s="74"/>
      <c r="M37" s="74"/>
    </row>
    <row r="38" spans="2:13" ht="24.75" customHeight="1" x14ac:dyDescent="0.25">
      <c r="B38" s="122"/>
      <c r="C38" s="123"/>
      <c r="D38" s="124"/>
      <c r="E38" s="125"/>
      <c r="F38" s="126"/>
      <c r="G38" s="127" t="s">
        <v>50</v>
      </c>
      <c r="H38" s="128">
        <f>SUM(H23:H33)</f>
        <v>0</v>
      </c>
      <c r="I38" s="85"/>
      <c r="J38" s="129">
        <f>SUM(J23:J37)</f>
        <v>0</v>
      </c>
      <c r="K38" s="129">
        <f>SUM(K23:K37)</f>
        <v>0</v>
      </c>
      <c r="L38" s="130"/>
    </row>
    <row r="39" spans="2:13" ht="34.5" customHeight="1" x14ac:dyDescent="0.25">
      <c r="B39" s="122"/>
      <c r="C39" s="123"/>
      <c r="D39" s="124"/>
      <c r="E39" s="125"/>
      <c r="F39" s="126"/>
      <c r="G39" s="127"/>
      <c r="H39" s="128"/>
      <c r="I39" s="85"/>
      <c r="J39" s="129"/>
      <c r="K39" s="129"/>
      <c r="L39" s="130"/>
    </row>
    <row r="40" spans="2:13" x14ac:dyDescent="0.25">
      <c r="F40" s="3"/>
      <c r="G40" s="131"/>
      <c r="H40" s="132" t="s">
        <v>51</v>
      </c>
      <c r="J40" s="133"/>
      <c r="K40" s="130"/>
      <c r="L40" s="130"/>
    </row>
    <row r="41" spans="2:13" x14ac:dyDescent="0.25">
      <c r="F41" s="3"/>
      <c r="H41" s="134">
        <f>J38</f>
        <v>0</v>
      </c>
      <c r="J41" s="133"/>
      <c r="K41" s="130"/>
      <c r="L41" s="130"/>
    </row>
    <row r="42" spans="2:13" x14ac:dyDescent="0.25">
      <c r="F42" s="3"/>
      <c r="H42" s="132" t="s">
        <v>52</v>
      </c>
      <c r="J42" s="133"/>
      <c r="K42" s="130"/>
      <c r="L42" s="130"/>
    </row>
    <row r="43" spans="2:13" ht="15.75" x14ac:dyDescent="0.25">
      <c r="F43" s="3"/>
      <c r="H43" s="134">
        <f>K38</f>
        <v>0</v>
      </c>
      <c r="J43" s="135"/>
      <c r="K43" s="136"/>
      <c r="L43" s="137"/>
      <c r="M43" s="135"/>
    </row>
    <row r="44" spans="2:13" s="141" customFormat="1" ht="17.25" customHeight="1" x14ac:dyDescent="0.25">
      <c r="B44" s="138"/>
      <c r="C44" s="139" t="s">
        <v>53</v>
      </c>
      <c r="D44" s="139"/>
      <c r="E44" s="139"/>
      <c r="F44" s="139"/>
      <c r="G44" s="139"/>
      <c r="H44" s="140"/>
      <c r="J44" s="142"/>
      <c r="K44" s="143"/>
      <c r="L44" s="143"/>
      <c r="M44" s="143"/>
    </row>
    <row r="45" spans="2:13" s="141" customFormat="1" ht="17.25" customHeight="1" x14ac:dyDescent="0.25">
      <c r="B45" s="138"/>
      <c r="C45" s="144" t="s">
        <v>54</v>
      </c>
      <c r="D45" s="145"/>
      <c r="E45" s="145"/>
      <c r="F45" s="145"/>
      <c r="G45" s="145"/>
      <c r="H45" s="140"/>
      <c r="J45" s="142"/>
      <c r="K45" s="143"/>
      <c r="L45" s="143"/>
      <c r="M45" s="143"/>
    </row>
    <row r="46" spans="2:13" s="141" customFormat="1" ht="17.25" customHeight="1" x14ac:dyDescent="0.25">
      <c r="B46" s="138"/>
      <c r="C46" s="146" t="s">
        <v>55</v>
      </c>
      <c r="D46" s="147"/>
      <c r="E46" s="147"/>
      <c r="F46" s="147"/>
      <c r="G46" s="147"/>
      <c r="H46" s="140"/>
      <c r="J46" s="142"/>
      <c r="K46" s="143"/>
      <c r="L46" s="143"/>
      <c r="M46" s="143"/>
    </row>
    <row r="47" spans="2:13" s="141" customFormat="1" ht="15.75" x14ac:dyDescent="0.25">
      <c r="B47" s="138"/>
      <c r="C47" s="146"/>
      <c r="D47" s="147"/>
      <c r="E47" s="147"/>
      <c r="F47" s="147"/>
      <c r="G47" s="147"/>
      <c r="H47" s="140"/>
      <c r="J47" s="142"/>
      <c r="K47" s="143"/>
      <c r="L47" s="143"/>
      <c r="M47" s="143"/>
    </row>
    <row r="48" spans="2:13" s="141" customFormat="1" ht="15.75" x14ac:dyDescent="0.25">
      <c r="C48" s="146" t="s">
        <v>56</v>
      </c>
      <c r="D48" s="147"/>
      <c r="E48" s="147"/>
      <c r="F48" s="147"/>
      <c r="G48" s="140"/>
      <c r="H48" s="140"/>
      <c r="J48" s="142"/>
      <c r="K48" s="143"/>
      <c r="L48" s="143"/>
      <c r="M48" s="143"/>
    </row>
    <row r="49" spans="2:14" s="141" customFormat="1" ht="15.75" x14ac:dyDescent="0.25">
      <c r="C49" s="146"/>
      <c r="D49" s="147"/>
      <c r="E49" s="147"/>
      <c r="F49" s="147"/>
      <c r="G49" s="140"/>
      <c r="H49" s="140"/>
      <c r="J49" s="142"/>
      <c r="K49" s="143"/>
      <c r="L49" s="143"/>
      <c r="M49" s="143"/>
    </row>
    <row r="50" spans="2:14" s="141" customFormat="1" ht="15.75" x14ac:dyDescent="0.25">
      <c r="C50" s="146"/>
      <c r="D50" s="147"/>
      <c r="E50" s="147"/>
      <c r="F50" s="147"/>
      <c r="G50" s="140"/>
      <c r="H50" s="140"/>
      <c r="J50" s="142"/>
      <c r="K50" s="143"/>
      <c r="L50" s="143"/>
      <c r="M50" s="143"/>
    </row>
    <row r="51" spans="2:14" s="141" customFormat="1" ht="15.75" x14ac:dyDescent="0.25">
      <c r="B51" s="138"/>
      <c r="C51" s="146" t="s">
        <v>57</v>
      </c>
      <c r="D51" s="147"/>
      <c r="E51" s="147"/>
      <c r="F51" s="147"/>
      <c r="G51" s="147"/>
      <c r="H51" s="148"/>
      <c r="J51" s="142"/>
      <c r="K51" s="143"/>
      <c r="L51" s="143"/>
      <c r="M51" s="143"/>
    </row>
    <row r="52" spans="2:14" s="141" customFormat="1" ht="15.75" x14ac:dyDescent="0.25">
      <c r="B52" s="138"/>
      <c r="C52" s="146" t="s">
        <v>58</v>
      </c>
      <c r="D52" s="147"/>
      <c r="E52" s="147"/>
      <c r="F52" s="147"/>
      <c r="G52" s="147"/>
      <c r="H52" s="148"/>
      <c r="J52" s="142"/>
      <c r="K52" s="143"/>
      <c r="L52" s="143"/>
      <c r="M52" s="143"/>
    </row>
    <row r="53" spans="2:14" s="141" customFormat="1" ht="15.75" x14ac:dyDescent="0.25">
      <c r="B53" s="138"/>
      <c r="C53" s="146" t="s">
        <v>59</v>
      </c>
      <c r="D53" s="147"/>
      <c r="E53" s="147"/>
      <c r="F53" s="147"/>
      <c r="G53" s="147"/>
      <c r="H53" s="148"/>
      <c r="J53" s="142"/>
      <c r="K53" s="143"/>
      <c r="L53" s="143"/>
      <c r="M53" s="143"/>
    </row>
    <row r="54" spans="2:14" s="141" customFormat="1" ht="15.75" x14ac:dyDescent="0.25">
      <c r="B54" s="138"/>
      <c r="C54" s="144" t="s">
        <v>60</v>
      </c>
      <c r="D54" s="147"/>
      <c r="E54" s="147"/>
      <c r="F54" s="147"/>
      <c r="G54" s="147"/>
      <c r="H54" s="148"/>
      <c r="J54" s="142"/>
      <c r="K54" s="143"/>
      <c r="L54" s="143"/>
      <c r="M54" s="143"/>
    </row>
    <row r="55" spans="2:14" s="141" customFormat="1" ht="15.75" x14ac:dyDescent="0.25">
      <c r="B55" s="138"/>
      <c r="C55" s="146"/>
      <c r="D55" s="147"/>
      <c r="E55" s="147"/>
      <c r="F55" s="147"/>
      <c r="G55" s="147"/>
      <c r="H55" s="148"/>
      <c r="J55" s="142"/>
      <c r="K55" s="143"/>
      <c r="L55" s="143"/>
      <c r="M55" s="143"/>
    </row>
    <row r="56" spans="2:14" s="141" customFormat="1" ht="15.75" x14ac:dyDescent="0.25">
      <c r="B56" s="138"/>
      <c r="C56" s="144" t="s">
        <v>61</v>
      </c>
      <c r="D56" s="147"/>
      <c r="E56" s="147"/>
      <c r="F56" s="147"/>
      <c r="G56" s="138"/>
      <c r="H56" s="138"/>
      <c r="J56" s="142"/>
      <c r="K56" s="143"/>
      <c r="L56" s="143"/>
      <c r="M56" s="143"/>
    </row>
    <row r="57" spans="2:14" s="141" customFormat="1" ht="15.75" x14ac:dyDescent="0.25">
      <c r="B57" s="138"/>
      <c r="C57" s="144" t="s">
        <v>62</v>
      </c>
      <c r="D57" s="147"/>
      <c r="E57" s="147"/>
      <c r="F57" s="147"/>
      <c r="G57" s="138"/>
      <c r="H57" s="138"/>
      <c r="J57" s="142"/>
      <c r="K57" s="143"/>
      <c r="L57" s="143"/>
      <c r="M57" s="143"/>
    </row>
    <row r="58" spans="2:14" s="141" customFormat="1" ht="15.75" x14ac:dyDescent="0.25">
      <c r="B58" s="138"/>
      <c r="C58" s="144" t="s">
        <v>63</v>
      </c>
      <c r="D58" s="147"/>
      <c r="E58" s="147"/>
      <c r="F58" s="147"/>
      <c r="G58" s="138"/>
      <c r="H58" s="138"/>
      <c r="J58" s="142"/>
      <c r="K58" s="143"/>
      <c r="L58" s="143"/>
      <c r="M58" s="143"/>
    </row>
    <row r="59" spans="2:14" s="141" customFormat="1" ht="15.75" x14ac:dyDescent="0.25">
      <c r="B59" s="138"/>
      <c r="C59" s="144" t="s">
        <v>64</v>
      </c>
      <c r="D59" s="147"/>
      <c r="E59" s="147"/>
      <c r="F59" s="147"/>
      <c r="G59" s="138"/>
      <c r="H59" s="138"/>
      <c r="J59" s="142"/>
      <c r="K59" s="143"/>
      <c r="L59" s="143"/>
      <c r="M59" s="143"/>
    </row>
    <row r="60" spans="2:14" s="141" customFormat="1" ht="15.75" x14ac:dyDescent="0.25">
      <c r="C60" s="144" t="s">
        <v>65</v>
      </c>
      <c r="E60" s="149"/>
      <c r="F60" s="150"/>
      <c r="G60" s="150"/>
      <c r="H60" s="150"/>
      <c r="K60" s="142"/>
      <c r="L60" s="143"/>
      <c r="M60" s="143"/>
      <c r="N60" s="143"/>
    </row>
    <row r="61" spans="2:14" ht="15.75" x14ac:dyDescent="0.25">
      <c r="B61" s="151"/>
      <c r="C61" s="151"/>
      <c r="D61" s="151"/>
      <c r="E61" s="151"/>
      <c r="F61" s="151"/>
      <c r="G61" s="151"/>
      <c r="H61" s="151"/>
      <c r="J61" s="1"/>
      <c r="K61" s="133"/>
      <c r="L61" s="130"/>
      <c r="N61" s="5"/>
    </row>
    <row r="62" spans="2:14" x14ac:dyDescent="0.25">
      <c r="F62" s="2"/>
      <c r="G62" s="3"/>
      <c r="H62" s="3"/>
      <c r="N62" s="5"/>
    </row>
    <row r="63" spans="2:14" x14ac:dyDescent="0.25">
      <c r="F63" s="2"/>
      <c r="G63" s="3"/>
      <c r="H63" s="3"/>
      <c r="N63" s="5"/>
    </row>
    <row r="64" spans="2:14" ht="15.75" x14ac:dyDescent="0.25">
      <c r="C64" s="152"/>
      <c r="E64" s="152"/>
      <c r="F64" s="2"/>
      <c r="G64" s="3"/>
      <c r="H64" s="3"/>
      <c r="N64" s="5"/>
    </row>
    <row r="65" spans="3:14" ht="15.75" x14ac:dyDescent="0.25">
      <c r="C65" s="152"/>
      <c r="E65" s="152"/>
      <c r="F65" s="2"/>
      <c r="G65" s="3"/>
      <c r="H65" s="3"/>
      <c r="N65" s="5"/>
    </row>
    <row r="66" spans="3:14" ht="29.25" customHeight="1" x14ac:dyDescent="0.25">
      <c r="C66" s="153"/>
      <c r="E66" s="153"/>
      <c r="F66" s="2"/>
      <c r="G66" s="3"/>
      <c r="H66" s="3"/>
      <c r="N66" s="5"/>
    </row>
    <row r="67" spans="3:14" ht="15.75" x14ac:dyDescent="0.25">
      <c r="C67" s="152"/>
      <c r="E67" s="152"/>
      <c r="F67" s="2"/>
      <c r="G67" s="3"/>
      <c r="H67" s="3"/>
      <c r="N67" s="5"/>
    </row>
    <row r="68" spans="3:14" ht="15.75" x14ac:dyDescent="0.25">
      <c r="C68" s="152"/>
      <c r="E68" s="152"/>
      <c r="F68" s="2"/>
      <c r="G68" s="3"/>
      <c r="H68" s="3"/>
      <c r="N68" s="5"/>
    </row>
    <row r="69" spans="3:14" x14ac:dyDescent="0.25">
      <c r="C69" s="154"/>
    </row>
    <row r="70" spans="3:14" x14ac:dyDescent="0.25">
      <c r="C70" s="154"/>
    </row>
  </sheetData>
  <protectedRanges>
    <protectedRange sqref="B17:B19 H22:I22 G23:G37 D13:D16" name="Диапазон2"/>
  </protectedRanges>
  <mergeCells count="2">
    <mergeCell ref="D10:E10"/>
    <mergeCell ref="C44:G44"/>
  </mergeCells>
  <conditionalFormatting sqref="C12">
    <cfRule type="expression" dxfId="3" priority="2">
      <formula>NOT(ISERROR(SEARCH("любой",C12)))</formula>
    </cfRule>
  </conditionalFormatting>
  <conditionalFormatting sqref="D12">
    <cfRule type="expression" dxfId="2" priority="3">
      <formula>NOT(ISERROR(SEARCH("любой",D12)))</formula>
    </cfRule>
  </conditionalFormatting>
  <conditionalFormatting sqref="C13:D16 B17">
    <cfRule type="expression" dxfId="1" priority="4">
      <formula>NOT(ISERROR(SEARCH("любой",#REF!)))</formula>
    </cfRule>
  </conditionalFormatting>
  <conditionalFormatting sqref="B18:B21">
    <cfRule type="expression" dxfId="0" priority="1">
      <formula>NOT(ISERROR(SEARCH("любой",#REF!)))</formula>
    </cfRule>
  </conditionalFormatting>
  <dataValidations count="2">
    <dataValidation allowBlank="1" showInputMessage="1" showErrorMessage="1" errorTitle="ввод в эту ячейку запрещен" prompt="редактирование запрещено" sqref="F1:G4 JB1:JC4 SX1:SY4 ACT1:ACU4 AMP1:AMQ4 AWL1:AWM4 BGH1:BGI4 BQD1:BQE4 BZZ1:CAA4 CJV1:CJW4 CTR1:CTS4 DDN1:DDO4 DNJ1:DNK4 DXF1:DXG4 EHB1:EHC4 EQX1:EQY4 FAT1:FAU4 FKP1:FKQ4 FUL1:FUM4 GEH1:GEI4 GOD1:GOE4 GXZ1:GYA4 HHV1:HHW4 HRR1:HRS4 IBN1:IBO4 ILJ1:ILK4 IVF1:IVG4 JFB1:JFC4 JOX1:JOY4 JYT1:JYU4 KIP1:KIQ4 KSL1:KSM4 LCH1:LCI4 LMD1:LME4 LVZ1:LWA4 MFV1:MFW4 MPR1:MPS4 MZN1:MZO4 NJJ1:NJK4 NTF1:NTG4 ODB1:ODC4 OMX1:OMY4 OWT1:OWU4 PGP1:PGQ4 PQL1:PQM4 QAH1:QAI4 QKD1:QKE4 QTZ1:QUA4 RDV1:RDW4 RNR1:RNS4 RXN1:RXO4 SHJ1:SHK4 SRF1:SRG4 TBB1:TBC4 TKX1:TKY4 TUT1:TUU4 UEP1:UEQ4 UOL1:UOM4 UYH1:UYI4 VID1:VIE4 VRZ1:VSA4 WBV1:WBW4 WLR1:WLS4 WVN1:WVO4 F65537:G65540 JB65537:JC65540 SX65537:SY65540 ACT65537:ACU65540 AMP65537:AMQ65540 AWL65537:AWM65540 BGH65537:BGI65540 BQD65537:BQE65540 BZZ65537:CAA65540 CJV65537:CJW65540 CTR65537:CTS65540 DDN65537:DDO65540 DNJ65537:DNK65540 DXF65537:DXG65540 EHB65537:EHC65540 EQX65537:EQY65540 FAT65537:FAU65540 FKP65537:FKQ65540 FUL65537:FUM65540 GEH65537:GEI65540 GOD65537:GOE65540 GXZ65537:GYA65540 HHV65537:HHW65540 HRR65537:HRS65540 IBN65537:IBO65540 ILJ65537:ILK65540 IVF65537:IVG65540 JFB65537:JFC65540 JOX65537:JOY65540 JYT65537:JYU65540 KIP65537:KIQ65540 KSL65537:KSM65540 LCH65537:LCI65540 LMD65537:LME65540 LVZ65537:LWA65540 MFV65537:MFW65540 MPR65537:MPS65540 MZN65537:MZO65540 NJJ65537:NJK65540 NTF65537:NTG65540 ODB65537:ODC65540 OMX65537:OMY65540 OWT65537:OWU65540 PGP65537:PGQ65540 PQL65537:PQM65540 QAH65537:QAI65540 QKD65537:QKE65540 QTZ65537:QUA65540 RDV65537:RDW65540 RNR65537:RNS65540 RXN65537:RXO65540 SHJ65537:SHK65540 SRF65537:SRG65540 TBB65537:TBC65540 TKX65537:TKY65540 TUT65537:TUU65540 UEP65537:UEQ65540 UOL65537:UOM65540 UYH65537:UYI65540 VID65537:VIE65540 VRZ65537:VSA65540 WBV65537:WBW65540 WLR65537:WLS65540 WVN65537:WVO65540 F131073:G131076 JB131073:JC131076 SX131073:SY131076 ACT131073:ACU131076 AMP131073:AMQ131076 AWL131073:AWM131076 BGH131073:BGI131076 BQD131073:BQE131076 BZZ131073:CAA131076 CJV131073:CJW131076 CTR131073:CTS131076 DDN131073:DDO131076 DNJ131073:DNK131076 DXF131073:DXG131076 EHB131073:EHC131076 EQX131073:EQY131076 FAT131073:FAU131076 FKP131073:FKQ131076 FUL131073:FUM131076 GEH131073:GEI131076 GOD131073:GOE131076 GXZ131073:GYA131076 HHV131073:HHW131076 HRR131073:HRS131076 IBN131073:IBO131076 ILJ131073:ILK131076 IVF131073:IVG131076 JFB131073:JFC131076 JOX131073:JOY131076 JYT131073:JYU131076 KIP131073:KIQ131076 KSL131073:KSM131076 LCH131073:LCI131076 LMD131073:LME131076 LVZ131073:LWA131076 MFV131073:MFW131076 MPR131073:MPS131076 MZN131073:MZO131076 NJJ131073:NJK131076 NTF131073:NTG131076 ODB131073:ODC131076 OMX131073:OMY131076 OWT131073:OWU131076 PGP131073:PGQ131076 PQL131073:PQM131076 QAH131073:QAI131076 QKD131073:QKE131076 QTZ131073:QUA131076 RDV131073:RDW131076 RNR131073:RNS131076 RXN131073:RXO131076 SHJ131073:SHK131076 SRF131073:SRG131076 TBB131073:TBC131076 TKX131073:TKY131076 TUT131073:TUU131076 UEP131073:UEQ131076 UOL131073:UOM131076 UYH131073:UYI131076 VID131073:VIE131076 VRZ131073:VSA131076 WBV131073:WBW131076 WLR131073:WLS131076 WVN131073:WVO131076 F196609:G196612 JB196609:JC196612 SX196609:SY196612 ACT196609:ACU196612 AMP196609:AMQ196612 AWL196609:AWM196612 BGH196609:BGI196612 BQD196609:BQE196612 BZZ196609:CAA196612 CJV196609:CJW196612 CTR196609:CTS196612 DDN196609:DDO196612 DNJ196609:DNK196612 DXF196609:DXG196612 EHB196609:EHC196612 EQX196609:EQY196612 FAT196609:FAU196612 FKP196609:FKQ196612 FUL196609:FUM196612 GEH196609:GEI196612 GOD196609:GOE196612 GXZ196609:GYA196612 HHV196609:HHW196612 HRR196609:HRS196612 IBN196609:IBO196612 ILJ196609:ILK196612 IVF196609:IVG196612 JFB196609:JFC196612 JOX196609:JOY196612 JYT196609:JYU196612 KIP196609:KIQ196612 KSL196609:KSM196612 LCH196609:LCI196612 LMD196609:LME196612 LVZ196609:LWA196612 MFV196609:MFW196612 MPR196609:MPS196612 MZN196609:MZO196612 NJJ196609:NJK196612 NTF196609:NTG196612 ODB196609:ODC196612 OMX196609:OMY196612 OWT196609:OWU196612 PGP196609:PGQ196612 PQL196609:PQM196612 QAH196609:QAI196612 QKD196609:QKE196612 QTZ196609:QUA196612 RDV196609:RDW196612 RNR196609:RNS196612 RXN196609:RXO196612 SHJ196609:SHK196612 SRF196609:SRG196612 TBB196609:TBC196612 TKX196609:TKY196612 TUT196609:TUU196612 UEP196609:UEQ196612 UOL196609:UOM196612 UYH196609:UYI196612 VID196609:VIE196612 VRZ196609:VSA196612 WBV196609:WBW196612 WLR196609:WLS196612 WVN196609:WVO196612 F262145:G262148 JB262145:JC262148 SX262145:SY262148 ACT262145:ACU262148 AMP262145:AMQ262148 AWL262145:AWM262148 BGH262145:BGI262148 BQD262145:BQE262148 BZZ262145:CAA262148 CJV262145:CJW262148 CTR262145:CTS262148 DDN262145:DDO262148 DNJ262145:DNK262148 DXF262145:DXG262148 EHB262145:EHC262148 EQX262145:EQY262148 FAT262145:FAU262148 FKP262145:FKQ262148 FUL262145:FUM262148 GEH262145:GEI262148 GOD262145:GOE262148 GXZ262145:GYA262148 HHV262145:HHW262148 HRR262145:HRS262148 IBN262145:IBO262148 ILJ262145:ILK262148 IVF262145:IVG262148 JFB262145:JFC262148 JOX262145:JOY262148 JYT262145:JYU262148 KIP262145:KIQ262148 KSL262145:KSM262148 LCH262145:LCI262148 LMD262145:LME262148 LVZ262145:LWA262148 MFV262145:MFW262148 MPR262145:MPS262148 MZN262145:MZO262148 NJJ262145:NJK262148 NTF262145:NTG262148 ODB262145:ODC262148 OMX262145:OMY262148 OWT262145:OWU262148 PGP262145:PGQ262148 PQL262145:PQM262148 QAH262145:QAI262148 QKD262145:QKE262148 QTZ262145:QUA262148 RDV262145:RDW262148 RNR262145:RNS262148 RXN262145:RXO262148 SHJ262145:SHK262148 SRF262145:SRG262148 TBB262145:TBC262148 TKX262145:TKY262148 TUT262145:TUU262148 UEP262145:UEQ262148 UOL262145:UOM262148 UYH262145:UYI262148 VID262145:VIE262148 VRZ262145:VSA262148 WBV262145:WBW262148 WLR262145:WLS262148 WVN262145:WVO262148 F327681:G327684 JB327681:JC327684 SX327681:SY327684 ACT327681:ACU327684 AMP327681:AMQ327684 AWL327681:AWM327684 BGH327681:BGI327684 BQD327681:BQE327684 BZZ327681:CAA327684 CJV327681:CJW327684 CTR327681:CTS327684 DDN327681:DDO327684 DNJ327681:DNK327684 DXF327681:DXG327684 EHB327681:EHC327684 EQX327681:EQY327684 FAT327681:FAU327684 FKP327681:FKQ327684 FUL327681:FUM327684 GEH327681:GEI327684 GOD327681:GOE327684 GXZ327681:GYA327684 HHV327681:HHW327684 HRR327681:HRS327684 IBN327681:IBO327684 ILJ327681:ILK327684 IVF327681:IVG327684 JFB327681:JFC327684 JOX327681:JOY327684 JYT327681:JYU327684 KIP327681:KIQ327684 KSL327681:KSM327684 LCH327681:LCI327684 LMD327681:LME327684 LVZ327681:LWA327684 MFV327681:MFW327684 MPR327681:MPS327684 MZN327681:MZO327684 NJJ327681:NJK327684 NTF327681:NTG327684 ODB327681:ODC327684 OMX327681:OMY327684 OWT327681:OWU327684 PGP327681:PGQ327684 PQL327681:PQM327684 QAH327681:QAI327684 QKD327681:QKE327684 QTZ327681:QUA327684 RDV327681:RDW327684 RNR327681:RNS327684 RXN327681:RXO327684 SHJ327681:SHK327684 SRF327681:SRG327684 TBB327681:TBC327684 TKX327681:TKY327684 TUT327681:TUU327684 UEP327681:UEQ327684 UOL327681:UOM327684 UYH327681:UYI327684 VID327681:VIE327684 VRZ327681:VSA327684 WBV327681:WBW327684 WLR327681:WLS327684 WVN327681:WVO327684 F393217:G393220 JB393217:JC393220 SX393217:SY393220 ACT393217:ACU393220 AMP393217:AMQ393220 AWL393217:AWM393220 BGH393217:BGI393220 BQD393217:BQE393220 BZZ393217:CAA393220 CJV393217:CJW393220 CTR393217:CTS393220 DDN393217:DDO393220 DNJ393217:DNK393220 DXF393217:DXG393220 EHB393217:EHC393220 EQX393217:EQY393220 FAT393217:FAU393220 FKP393217:FKQ393220 FUL393217:FUM393220 GEH393217:GEI393220 GOD393217:GOE393220 GXZ393217:GYA393220 HHV393217:HHW393220 HRR393217:HRS393220 IBN393217:IBO393220 ILJ393217:ILK393220 IVF393217:IVG393220 JFB393217:JFC393220 JOX393217:JOY393220 JYT393217:JYU393220 KIP393217:KIQ393220 KSL393217:KSM393220 LCH393217:LCI393220 LMD393217:LME393220 LVZ393217:LWA393220 MFV393217:MFW393220 MPR393217:MPS393220 MZN393217:MZO393220 NJJ393217:NJK393220 NTF393217:NTG393220 ODB393217:ODC393220 OMX393217:OMY393220 OWT393217:OWU393220 PGP393217:PGQ393220 PQL393217:PQM393220 QAH393217:QAI393220 QKD393217:QKE393220 QTZ393217:QUA393220 RDV393217:RDW393220 RNR393217:RNS393220 RXN393217:RXO393220 SHJ393217:SHK393220 SRF393217:SRG393220 TBB393217:TBC393220 TKX393217:TKY393220 TUT393217:TUU393220 UEP393217:UEQ393220 UOL393217:UOM393220 UYH393217:UYI393220 VID393217:VIE393220 VRZ393217:VSA393220 WBV393217:WBW393220 WLR393217:WLS393220 WVN393217:WVO393220 F458753:G458756 JB458753:JC458756 SX458753:SY458756 ACT458753:ACU458756 AMP458753:AMQ458756 AWL458753:AWM458756 BGH458753:BGI458756 BQD458753:BQE458756 BZZ458753:CAA458756 CJV458753:CJW458756 CTR458753:CTS458756 DDN458753:DDO458756 DNJ458753:DNK458756 DXF458753:DXG458756 EHB458753:EHC458756 EQX458753:EQY458756 FAT458753:FAU458756 FKP458753:FKQ458756 FUL458753:FUM458756 GEH458753:GEI458756 GOD458753:GOE458756 GXZ458753:GYA458756 HHV458753:HHW458756 HRR458753:HRS458756 IBN458753:IBO458756 ILJ458753:ILK458756 IVF458753:IVG458756 JFB458753:JFC458756 JOX458753:JOY458756 JYT458753:JYU458756 KIP458753:KIQ458756 KSL458753:KSM458756 LCH458753:LCI458756 LMD458753:LME458756 LVZ458753:LWA458756 MFV458753:MFW458756 MPR458753:MPS458756 MZN458753:MZO458756 NJJ458753:NJK458756 NTF458753:NTG458756 ODB458753:ODC458756 OMX458753:OMY458756 OWT458753:OWU458756 PGP458753:PGQ458756 PQL458753:PQM458756 QAH458753:QAI458756 QKD458753:QKE458756 QTZ458753:QUA458756 RDV458753:RDW458756 RNR458753:RNS458756 RXN458753:RXO458756 SHJ458753:SHK458756 SRF458753:SRG458756 TBB458753:TBC458756 TKX458753:TKY458756 TUT458753:TUU458756 UEP458753:UEQ458756 UOL458753:UOM458756 UYH458753:UYI458756 VID458753:VIE458756 VRZ458753:VSA458756 WBV458753:WBW458756 WLR458753:WLS458756 WVN458753:WVO458756 F524289:G524292 JB524289:JC524292 SX524289:SY524292 ACT524289:ACU524292 AMP524289:AMQ524292 AWL524289:AWM524292 BGH524289:BGI524292 BQD524289:BQE524292 BZZ524289:CAA524292 CJV524289:CJW524292 CTR524289:CTS524292 DDN524289:DDO524292 DNJ524289:DNK524292 DXF524289:DXG524292 EHB524289:EHC524292 EQX524289:EQY524292 FAT524289:FAU524292 FKP524289:FKQ524292 FUL524289:FUM524292 GEH524289:GEI524292 GOD524289:GOE524292 GXZ524289:GYA524292 HHV524289:HHW524292 HRR524289:HRS524292 IBN524289:IBO524292 ILJ524289:ILK524292 IVF524289:IVG524292 JFB524289:JFC524292 JOX524289:JOY524292 JYT524289:JYU524292 KIP524289:KIQ524292 KSL524289:KSM524292 LCH524289:LCI524292 LMD524289:LME524292 LVZ524289:LWA524292 MFV524289:MFW524292 MPR524289:MPS524292 MZN524289:MZO524292 NJJ524289:NJK524292 NTF524289:NTG524292 ODB524289:ODC524292 OMX524289:OMY524292 OWT524289:OWU524292 PGP524289:PGQ524292 PQL524289:PQM524292 QAH524289:QAI524292 QKD524289:QKE524292 QTZ524289:QUA524292 RDV524289:RDW524292 RNR524289:RNS524292 RXN524289:RXO524292 SHJ524289:SHK524292 SRF524289:SRG524292 TBB524289:TBC524292 TKX524289:TKY524292 TUT524289:TUU524292 UEP524289:UEQ524292 UOL524289:UOM524292 UYH524289:UYI524292 VID524289:VIE524292 VRZ524289:VSA524292 WBV524289:WBW524292 WLR524289:WLS524292 WVN524289:WVO524292 F589825:G589828 JB589825:JC589828 SX589825:SY589828 ACT589825:ACU589828 AMP589825:AMQ589828 AWL589825:AWM589828 BGH589825:BGI589828 BQD589825:BQE589828 BZZ589825:CAA589828 CJV589825:CJW589828 CTR589825:CTS589828 DDN589825:DDO589828 DNJ589825:DNK589828 DXF589825:DXG589828 EHB589825:EHC589828 EQX589825:EQY589828 FAT589825:FAU589828 FKP589825:FKQ589828 FUL589825:FUM589828 GEH589825:GEI589828 GOD589825:GOE589828 GXZ589825:GYA589828 HHV589825:HHW589828 HRR589825:HRS589828 IBN589825:IBO589828 ILJ589825:ILK589828 IVF589825:IVG589828 JFB589825:JFC589828 JOX589825:JOY589828 JYT589825:JYU589828 KIP589825:KIQ589828 KSL589825:KSM589828 LCH589825:LCI589828 LMD589825:LME589828 LVZ589825:LWA589828 MFV589825:MFW589828 MPR589825:MPS589828 MZN589825:MZO589828 NJJ589825:NJK589828 NTF589825:NTG589828 ODB589825:ODC589828 OMX589825:OMY589828 OWT589825:OWU589828 PGP589825:PGQ589828 PQL589825:PQM589828 QAH589825:QAI589828 QKD589825:QKE589828 QTZ589825:QUA589828 RDV589825:RDW589828 RNR589825:RNS589828 RXN589825:RXO589828 SHJ589825:SHK589828 SRF589825:SRG589828 TBB589825:TBC589828 TKX589825:TKY589828 TUT589825:TUU589828 UEP589825:UEQ589828 UOL589825:UOM589828 UYH589825:UYI589828 VID589825:VIE589828 VRZ589825:VSA589828 WBV589825:WBW589828 WLR589825:WLS589828 WVN589825:WVO589828 F655361:G655364 JB655361:JC655364 SX655361:SY655364 ACT655361:ACU655364 AMP655361:AMQ655364 AWL655361:AWM655364 BGH655361:BGI655364 BQD655361:BQE655364 BZZ655361:CAA655364 CJV655361:CJW655364 CTR655361:CTS655364 DDN655361:DDO655364 DNJ655361:DNK655364 DXF655361:DXG655364 EHB655361:EHC655364 EQX655361:EQY655364 FAT655361:FAU655364 FKP655361:FKQ655364 FUL655361:FUM655364 GEH655361:GEI655364 GOD655361:GOE655364 GXZ655361:GYA655364 HHV655361:HHW655364 HRR655361:HRS655364 IBN655361:IBO655364 ILJ655361:ILK655364 IVF655361:IVG655364 JFB655361:JFC655364 JOX655361:JOY655364 JYT655361:JYU655364 KIP655361:KIQ655364 KSL655361:KSM655364 LCH655361:LCI655364 LMD655361:LME655364 LVZ655361:LWA655364 MFV655361:MFW655364 MPR655361:MPS655364 MZN655361:MZO655364 NJJ655361:NJK655364 NTF655361:NTG655364 ODB655361:ODC655364 OMX655361:OMY655364 OWT655361:OWU655364 PGP655361:PGQ655364 PQL655361:PQM655364 QAH655361:QAI655364 QKD655361:QKE655364 QTZ655361:QUA655364 RDV655361:RDW655364 RNR655361:RNS655364 RXN655361:RXO655364 SHJ655361:SHK655364 SRF655361:SRG655364 TBB655361:TBC655364 TKX655361:TKY655364 TUT655361:TUU655364 UEP655361:UEQ655364 UOL655361:UOM655364 UYH655361:UYI655364 VID655361:VIE655364 VRZ655361:VSA655364 WBV655361:WBW655364 WLR655361:WLS655364 WVN655361:WVO655364 F720897:G720900 JB720897:JC720900 SX720897:SY720900 ACT720897:ACU720900 AMP720897:AMQ720900 AWL720897:AWM720900 BGH720897:BGI720900 BQD720897:BQE720900 BZZ720897:CAA720900 CJV720897:CJW720900 CTR720897:CTS720900 DDN720897:DDO720900 DNJ720897:DNK720900 DXF720897:DXG720900 EHB720897:EHC720900 EQX720897:EQY720900 FAT720897:FAU720900 FKP720897:FKQ720900 FUL720897:FUM720900 GEH720897:GEI720900 GOD720897:GOE720900 GXZ720897:GYA720900 HHV720897:HHW720900 HRR720897:HRS720900 IBN720897:IBO720900 ILJ720897:ILK720900 IVF720897:IVG720900 JFB720897:JFC720900 JOX720897:JOY720900 JYT720897:JYU720900 KIP720897:KIQ720900 KSL720897:KSM720900 LCH720897:LCI720900 LMD720897:LME720900 LVZ720897:LWA720900 MFV720897:MFW720900 MPR720897:MPS720900 MZN720897:MZO720900 NJJ720897:NJK720900 NTF720897:NTG720900 ODB720897:ODC720900 OMX720897:OMY720900 OWT720897:OWU720900 PGP720897:PGQ720900 PQL720897:PQM720900 QAH720897:QAI720900 QKD720897:QKE720900 QTZ720897:QUA720900 RDV720897:RDW720900 RNR720897:RNS720900 RXN720897:RXO720900 SHJ720897:SHK720900 SRF720897:SRG720900 TBB720897:TBC720900 TKX720897:TKY720900 TUT720897:TUU720900 UEP720897:UEQ720900 UOL720897:UOM720900 UYH720897:UYI720900 VID720897:VIE720900 VRZ720897:VSA720900 WBV720897:WBW720900 WLR720897:WLS720900 WVN720897:WVO720900 F786433:G786436 JB786433:JC786436 SX786433:SY786436 ACT786433:ACU786436 AMP786433:AMQ786436 AWL786433:AWM786436 BGH786433:BGI786436 BQD786433:BQE786436 BZZ786433:CAA786436 CJV786433:CJW786436 CTR786433:CTS786436 DDN786433:DDO786436 DNJ786433:DNK786436 DXF786433:DXG786436 EHB786433:EHC786436 EQX786433:EQY786436 FAT786433:FAU786436 FKP786433:FKQ786436 FUL786433:FUM786436 GEH786433:GEI786436 GOD786433:GOE786436 GXZ786433:GYA786436 HHV786433:HHW786436 HRR786433:HRS786436 IBN786433:IBO786436 ILJ786433:ILK786436 IVF786433:IVG786436 JFB786433:JFC786436 JOX786433:JOY786436 JYT786433:JYU786436 KIP786433:KIQ786436 KSL786433:KSM786436 LCH786433:LCI786436 LMD786433:LME786436 LVZ786433:LWA786436 MFV786433:MFW786436 MPR786433:MPS786436 MZN786433:MZO786436 NJJ786433:NJK786436 NTF786433:NTG786436 ODB786433:ODC786436 OMX786433:OMY786436 OWT786433:OWU786436 PGP786433:PGQ786436 PQL786433:PQM786436 QAH786433:QAI786436 QKD786433:QKE786436 QTZ786433:QUA786436 RDV786433:RDW786436 RNR786433:RNS786436 RXN786433:RXO786436 SHJ786433:SHK786436 SRF786433:SRG786436 TBB786433:TBC786436 TKX786433:TKY786436 TUT786433:TUU786436 UEP786433:UEQ786436 UOL786433:UOM786436 UYH786433:UYI786436 VID786433:VIE786436 VRZ786433:VSA786436 WBV786433:WBW786436 WLR786433:WLS786436 WVN786433:WVO786436 F851969:G851972 JB851969:JC851972 SX851969:SY851972 ACT851969:ACU851972 AMP851969:AMQ851972 AWL851969:AWM851972 BGH851969:BGI851972 BQD851969:BQE851972 BZZ851969:CAA851972 CJV851969:CJW851972 CTR851969:CTS851972 DDN851969:DDO851972 DNJ851969:DNK851972 DXF851969:DXG851972 EHB851969:EHC851972 EQX851969:EQY851972 FAT851969:FAU851972 FKP851969:FKQ851972 FUL851969:FUM851972 GEH851969:GEI851972 GOD851969:GOE851972 GXZ851969:GYA851972 HHV851969:HHW851972 HRR851969:HRS851972 IBN851969:IBO851972 ILJ851969:ILK851972 IVF851969:IVG851972 JFB851969:JFC851972 JOX851969:JOY851972 JYT851969:JYU851972 KIP851969:KIQ851972 KSL851969:KSM851972 LCH851969:LCI851972 LMD851969:LME851972 LVZ851969:LWA851972 MFV851969:MFW851972 MPR851969:MPS851972 MZN851969:MZO851972 NJJ851969:NJK851972 NTF851969:NTG851972 ODB851969:ODC851972 OMX851969:OMY851972 OWT851969:OWU851972 PGP851969:PGQ851972 PQL851969:PQM851972 QAH851969:QAI851972 QKD851969:QKE851972 QTZ851969:QUA851972 RDV851969:RDW851972 RNR851969:RNS851972 RXN851969:RXO851972 SHJ851969:SHK851972 SRF851969:SRG851972 TBB851969:TBC851972 TKX851969:TKY851972 TUT851969:TUU851972 UEP851969:UEQ851972 UOL851969:UOM851972 UYH851969:UYI851972 VID851969:VIE851972 VRZ851969:VSA851972 WBV851969:WBW851972 WLR851969:WLS851972 WVN851969:WVO851972 F917505:G917508 JB917505:JC917508 SX917505:SY917508 ACT917505:ACU917508 AMP917505:AMQ917508 AWL917505:AWM917508 BGH917505:BGI917508 BQD917505:BQE917508 BZZ917505:CAA917508 CJV917505:CJW917508 CTR917505:CTS917508 DDN917505:DDO917508 DNJ917505:DNK917508 DXF917505:DXG917508 EHB917505:EHC917508 EQX917505:EQY917508 FAT917505:FAU917508 FKP917505:FKQ917508 FUL917505:FUM917508 GEH917505:GEI917508 GOD917505:GOE917508 GXZ917505:GYA917508 HHV917505:HHW917508 HRR917505:HRS917508 IBN917505:IBO917508 ILJ917505:ILK917508 IVF917505:IVG917508 JFB917505:JFC917508 JOX917505:JOY917508 JYT917505:JYU917508 KIP917505:KIQ917508 KSL917505:KSM917508 LCH917505:LCI917508 LMD917505:LME917508 LVZ917505:LWA917508 MFV917505:MFW917508 MPR917505:MPS917508 MZN917505:MZO917508 NJJ917505:NJK917508 NTF917505:NTG917508 ODB917505:ODC917508 OMX917505:OMY917508 OWT917505:OWU917508 PGP917505:PGQ917508 PQL917505:PQM917508 QAH917505:QAI917508 QKD917505:QKE917508 QTZ917505:QUA917508 RDV917505:RDW917508 RNR917505:RNS917508 RXN917505:RXO917508 SHJ917505:SHK917508 SRF917505:SRG917508 TBB917505:TBC917508 TKX917505:TKY917508 TUT917505:TUU917508 UEP917505:UEQ917508 UOL917505:UOM917508 UYH917505:UYI917508 VID917505:VIE917508 VRZ917505:VSA917508 WBV917505:WBW917508 WLR917505:WLS917508 WVN917505:WVO917508 F983041:G983044 JB983041:JC983044 SX983041:SY983044 ACT983041:ACU983044 AMP983041:AMQ983044 AWL983041:AWM983044 BGH983041:BGI983044 BQD983041:BQE983044 BZZ983041:CAA983044 CJV983041:CJW983044 CTR983041:CTS983044 DDN983041:DDO983044 DNJ983041:DNK983044 DXF983041:DXG983044 EHB983041:EHC983044 EQX983041:EQY983044 FAT983041:FAU983044 FKP983041:FKQ983044 FUL983041:FUM983044 GEH983041:GEI983044 GOD983041:GOE983044 GXZ983041:GYA983044 HHV983041:HHW983044 HRR983041:HRS983044 IBN983041:IBO983044 ILJ983041:ILK983044 IVF983041:IVG983044 JFB983041:JFC983044 JOX983041:JOY983044 JYT983041:JYU983044 KIP983041:KIQ983044 KSL983041:KSM983044 LCH983041:LCI983044 LMD983041:LME983044 LVZ983041:LWA983044 MFV983041:MFW983044 MPR983041:MPS983044 MZN983041:MZO983044 NJJ983041:NJK983044 NTF983041:NTG983044 ODB983041:ODC983044 OMX983041:OMY983044 OWT983041:OWU983044 PGP983041:PGQ983044 PQL983041:PQM983044 QAH983041:QAI983044 QKD983041:QKE983044 QTZ983041:QUA983044 RDV983041:RDW983044 RNR983041:RNS983044 RXN983041:RXO983044 SHJ983041:SHK983044 SRF983041:SRG983044 TBB983041:TBC983044 TKX983041:TKY983044 TUT983041:TUU983044 UEP983041:UEQ983044 UOL983041:UOM983044 UYH983041:UYI983044 VID983041:VIE983044 VRZ983041:VSA983044 WBV983041:WBW983044 WLR983041:WLS983044 WVN983041:WVO983044"/>
    <dataValidation type="custom" allowBlank="1" showInputMessage="1" showErrorMessage="1" sqref="F38:F39 JB38:JB39 SX38:SX39 ACT38:ACT39 AMP38:AMP39 AWL38:AWL39 BGH38:BGH39 BQD38:BQD39 BZZ38:BZZ39 CJV38:CJV39 CTR38:CTR39 DDN38:DDN39 DNJ38:DNJ39 DXF38:DXF39 EHB38:EHB39 EQX38:EQX39 FAT38:FAT39 FKP38:FKP39 FUL38:FUL39 GEH38:GEH39 GOD38:GOD39 GXZ38:GXZ39 HHV38:HHV39 HRR38:HRR39 IBN38:IBN39 ILJ38:ILJ39 IVF38:IVF39 JFB38:JFB39 JOX38:JOX39 JYT38:JYT39 KIP38:KIP39 KSL38:KSL39 LCH38:LCH39 LMD38:LMD39 LVZ38:LVZ39 MFV38:MFV39 MPR38:MPR39 MZN38:MZN39 NJJ38:NJJ39 NTF38:NTF39 ODB38:ODB39 OMX38:OMX39 OWT38:OWT39 PGP38:PGP39 PQL38:PQL39 QAH38:QAH39 QKD38:QKD39 QTZ38:QTZ39 RDV38:RDV39 RNR38:RNR39 RXN38:RXN39 SHJ38:SHJ39 SRF38:SRF39 TBB38:TBB39 TKX38:TKX39 TUT38:TUT39 UEP38:UEP39 UOL38:UOL39 UYH38:UYH39 VID38:VID39 VRZ38:VRZ39 WBV38:WBV39 WLR38:WLR39 WVN38:WVN39 F65574:F65575 JB65574:JB65575 SX65574:SX65575 ACT65574:ACT65575 AMP65574:AMP65575 AWL65574:AWL65575 BGH65574:BGH65575 BQD65574:BQD65575 BZZ65574:BZZ65575 CJV65574:CJV65575 CTR65574:CTR65575 DDN65574:DDN65575 DNJ65574:DNJ65575 DXF65574:DXF65575 EHB65574:EHB65575 EQX65574:EQX65575 FAT65574:FAT65575 FKP65574:FKP65575 FUL65574:FUL65575 GEH65574:GEH65575 GOD65574:GOD65575 GXZ65574:GXZ65575 HHV65574:HHV65575 HRR65574:HRR65575 IBN65574:IBN65575 ILJ65574:ILJ65575 IVF65574:IVF65575 JFB65574:JFB65575 JOX65574:JOX65575 JYT65574:JYT65575 KIP65574:KIP65575 KSL65574:KSL65575 LCH65574:LCH65575 LMD65574:LMD65575 LVZ65574:LVZ65575 MFV65574:MFV65575 MPR65574:MPR65575 MZN65574:MZN65575 NJJ65574:NJJ65575 NTF65574:NTF65575 ODB65574:ODB65575 OMX65574:OMX65575 OWT65574:OWT65575 PGP65574:PGP65575 PQL65574:PQL65575 QAH65574:QAH65575 QKD65574:QKD65575 QTZ65574:QTZ65575 RDV65574:RDV65575 RNR65574:RNR65575 RXN65574:RXN65575 SHJ65574:SHJ65575 SRF65574:SRF65575 TBB65574:TBB65575 TKX65574:TKX65575 TUT65574:TUT65575 UEP65574:UEP65575 UOL65574:UOL65575 UYH65574:UYH65575 VID65574:VID65575 VRZ65574:VRZ65575 WBV65574:WBV65575 WLR65574:WLR65575 WVN65574:WVN65575 F131110:F131111 JB131110:JB131111 SX131110:SX131111 ACT131110:ACT131111 AMP131110:AMP131111 AWL131110:AWL131111 BGH131110:BGH131111 BQD131110:BQD131111 BZZ131110:BZZ131111 CJV131110:CJV131111 CTR131110:CTR131111 DDN131110:DDN131111 DNJ131110:DNJ131111 DXF131110:DXF131111 EHB131110:EHB131111 EQX131110:EQX131111 FAT131110:FAT131111 FKP131110:FKP131111 FUL131110:FUL131111 GEH131110:GEH131111 GOD131110:GOD131111 GXZ131110:GXZ131111 HHV131110:HHV131111 HRR131110:HRR131111 IBN131110:IBN131111 ILJ131110:ILJ131111 IVF131110:IVF131111 JFB131110:JFB131111 JOX131110:JOX131111 JYT131110:JYT131111 KIP131110:KIP131111 KSL131110:KSL131111 LCH131110:LCH131111 LMD131110:LMD131111 LVZ131110:LVZ131111 MFV131110:MFV131111 MPR131110:MPR131111 MZN131110:MZN131111 NJJ131110:NJJ131111 NTF131110:NTF131111 ODB131110:ODB131111 OMX131110:OMX131111 OWT131110:OWT131111 PGP131110:PGP131111 PQL131110:PQL131111 QAH131110:QAH131111 QKD131110:QKD131111 QTZ131110:QTZ131111 RDV131110:RDV131111 RNR131110:RNR131111 RXN131110:RXN131111 SHJ131110:SHJ131111 SRF131110:SRF131111 TBB131110:TBB131111 TKX131110:TKX131111 TUT131110:TUT131111 UEP131110:UEP131111 UOL131110:UOL131111 UYH131110:UYH131111 VID131110:VID131111 VRZ131110:VRZ131111 WBV131110:WBV131111 WLR131110:WLR131111 WVN131110:WVN131111 F196646:F196647 JB196646:JB196647 SX196646:SX196647 ACT196646:ACT196647 AMP196646:AMP196647 AWL196646:AWL196647 BGH196646:BGH196647 BQD196646:BQD196647 BZZ196646:BZZ196647 CJV196646:CJV196647 CTR196646:CTR196647 DDN196646:DDN196647 DNJ196646:DNJ196647 DXF196646:DXF196647 EHB196646:EHB196647 EQX196646:EQX196647 FAT196646:FAT196647 FKP196646:FKP196647 FUL196646:FUL196647 GEH196646:GEH196647 GOD196646:GOD196647 GXZ196646:GXZ196647 HHV196646:HHV196647 HRR196646:HRR196647 IBN196646:IBN196647 ILJ196646:ILJ196647 IVF196646:IVF196647 JFB196646:JFB196647 JOX196646:JOX196647 JYT196646:JYT196647 KIP196646:KIP196647 KSL196646:KSL196647 LCH196646:LCH196647 LMD196646:LMD196647 LVZ196646:LVZ196647 MFV196646:MFV196647 MPR196646:MPR196647 MZN196646:MZN196647 NJJ196646:NJJ196647 NTF196646:NTF196647 ODB196646:ODB196647 OMX196646:OMX196647 OWT196646:OWT196647 PGP196646:PGP196647 PQL196646:PQL196647 QAH196646:QAH196647 QKD196646:QKD196647 QTZ196646:QTZ196647 RDV196646:RDV196647 RNR196646:RNR196647 RXN196646:RXN196647 SHJ196646:SHJ196647 SRF196646:SRF196647 TBB196646:TBB196647 TKX196646:TKX196647 TUT196646:TUT196647 UEP196646:UEP196647 UOL196646:UOL196647 UYH196646:UYH196647 VID196646:VID196647 VRZ196646:VRZ196647 WBV196646:WBV196647 WLR196646:WLR196647 WVN196646:WVN196647 F262182:F262183 JB262182:JB262183 SX262182:SX262183 ACT262182:ACT262183 AMP262182:AMP262183 AWL262182:AWL262183 BGH262182:BGH262183 BQD262182:BQD262183 BZZ262182:BZZ262183 CJV262182:CJV262183 CTR262182:CTR262183 DDN262182:DDN262183 DNJ262182:DNJ262183 DXF262182:DXF262183 EHB262182:EHB262183 EQX262182:EQX262183 FAT262182:FAT262183 FKP262182:FKP262183 FUL262182:FUL262183 GEH262182:GEH262183 GOD262182:GOD262183 GXZ262182:GXZ262183 HHV262182:HHV262183 HRR262182:HRR262183 IBN262182:IBN262183 ILJ262182:ILJ262183 IVF262182:IVF262183 JFB262182:JFB262183 JOX262182:JOX262183 JYT262182:JYT262183 KIP262182:KIP262183 KSL262182:KSL262183 LCH262182:LCH262183 LMD262182:LMD262183 LVZ262182:LVZ262183 MFV262182:MFV262183 MPR262182:MPR262183 MZN262182:MZN262183 NJJ262182:NJJ262183 NTF262182:NTF262183 ODB262182:ODB262183 OMX262182:OMX262183 OWT262182:OWT262183 PGP262182:PGP262183 PQL262182:PQL262183 QAH262182:QAH262183 QKD262182:QKD262183 QTZ262182:QTZ262183 RDV262182:RDV262183 RNR262182:RNR262183 RXN262182:RXN262183 SHJ262182:SHJ262183 SRF262182:SRF262183 TBB262182:TBB262183 TKX262182:TKX262183 TUT262182:TUT262183 UEP262182:UEP262183 UOL262182:UOL262183 UYH262182:UYH262183 VID262182:VID262183 VRZ262182:VRZ262183 WBV262182:WBV262183 WLR262182:WLR262183 WVN262182:WVN262183 F327718:F327719 JB327718:JB327719 SX327718:SX327719 ACT327718:ACT327719 AMP327718:AMP327719 AWL327718:AWL327719 BGH327718:BGH327719 BQD327718:BQD327719 BZZ327718:BZZ327719 CJV327718:CJV327719 CTR327718:CTR327719 DDN327718:DDN327719 DNJ327718:DNJ327719 DXF327718:DXF327719 EHB327718:EHB327719 EQX327718:EQX327719 FAT327718:FAT327719 FKP327718:FKP327719 FUL327718:FUL327719 GEH327718:GEH327719 GOD327718:GOD327719 GXZ327718:GXZ327719 HHV327718:HHV327719 HRR327718:HRR327719 IBN327718:IBN327719 ILJ327718:ILJ327719 IVF327718:IVF327719 JFB327718:JFB327719 JOX327718:JOX327719 JYT327718:JYT327719 KIP327718:KIP327719 KSL327718:KSL327719 LCH327718:LCH327719 LMD327718:LMD327719 LVZ327718:LVZ327719 MFV327718:MFV327719 MPR327718:MPR327719 MZN327718:MZN327719 NJJ327718:NJJ327719 NTF327718:NTF327719 ODB327718:ODB327719 OMX327718:OMX327719 OWT327718:OWT327719 PGP327718:PGP327719 PQL327718:PQL327719 QAH327718:QAH327719 QKD327718:QKD327719 QTZ327718:QTZ327719 RDV327718:RDV327719 RNR327718:RNR327719 RXN327718:RXN327719 SHJ327718:SHJ327719 SRF327718:SRF327719 TBB327718:TBB327719 TKX327718:TKX327719 TUT327718:TUT327719 UEP327718:UEP327719 UOL327718:UOL327719 UYH327718:UYH327719 VID327718:VID327719 VRZ327718:VRZ327719 WBV327718:WBV327719 WLR327718:WLR327719 WVN327718:WVN327719 F393254:F393255 JB393254:JB393255 SX393254:SX393255 ACT393254:ACT393255 AMP393254:AMP393255 AWL393254:AWL393255 BGH393254:BGH393255 BQD393254:BQD393255 BZZ393254:BZZ393255 CJV393254:CJV393255 CTR393254:CTR393255 DDN393254:DDN393255 DNJ393254:DNJ393255 DXF393254:DXF393255 EHB393254:EHB393255 EQX393254:EQX393255 FAT393254:FAT393255 FKP393254:FKP393255 FUL393254:FUL393255 GEH393254:GEH393255 GOD393254:GOD393255 GXZ393254:GXZ393255 HHV393254:HHV393255 HRR393254:HRR393255 IBN393254:IBN393255 ILJ393254:ILJ393255 IVF393254:IVF393255 JFB393254:JFB393255 JOX393254:JOX393255 JYT393254:JYT393255 KIP393254:KIP393255 KSL393254:KSL393255 LCH393254:LCH393255 LMD393254:LMD393255 LVZ393254:LVZ393255 MFV393254:MFV393255 MPR393254:MPR393255 MZN393254:MZN393255 NJJ393254:NJJ393255 NTF393254:NTF393255 ODB393254:ODB393255 OMX393254:OMX393255 OWT393254:OWT393255 PGP393254:PGP393255 PQL393254:PQL393255 QAH393254:QAH393255 QKD393254:QKD393255 QTZ393254:QTZ393255 RDV393254:RDV393255 RNR393254:RNR393255 RXN393254:RXN393255 SHJ393254:SHJ393255 SRF393254:SRF393255 TBB393254:TBB393255 TKX393254:TKX393255 TUT393254:TUT393255 UEP393254:UEP393255 UOL393254:UOL393255 UYH393254:UYH393255 VID393254:VID393255 VRZ393254:VRZ393255 WBV393254:WBV393255 WLR393254:WLR393255 WVN393254:WVN393255 F458790:F458791 JB458790:JB458791 SX458790:SX458791 ACT458790:ACT458791 AMP458790:AMP458791 AWL458790:AWL458791 BGH458790:BGH458791 BQD458790:BQD458791 BZZ458790:BZZ458791 CJV458790:CJV458791 CTR458790:CTR458791 DDN458790:DDN458791 DNJ458790:DNJ458791 DXF458790:DXF458791 EHB458790:EHB458791 EQX458790:EQX458791 FAT458790:FAT458791 FKP458790:FKP458791 FUL458790:FUL458791 GEH458790:GEH458791 GOD458790:GOD458791 GXZ458790:GXZ458791 HHV458790:HHV458791 HRR458790:HRR458791 IBN458790:IBN458791 ILJ458790:ILJ458791 IVF458790:IVF458791 JFB458790:JFB458791 JOX458790:JOX458791 JYT458790:JYT458791 KIP458790:KIP458791 KSL458790:KSL458791 LCH458790:LCH458791 LMD458790:LMD458791 LVZ458790:LVZ458791 MFV458790:MFV458791 MPR458790:MPR458791 MZN458790:MZN458791 NJJ458790:NJJ458791 NTF458790:NTF458791 ODB458790:ODB458791 OMX458790:OMX458791 OWT458790:OWT458791 PGP458790:PGP458791 PQL458790:PQL458791 QAH458790:QAH458791 QKD458790:QKD458791 QTZ458790:QTZ458791 RDV458790:RDV458791 RNR458790:RNR458791 RXN458790:RXN458791 SHJ458790:SHJ458791 SRF458790:SRF458791 TBB458790:TBB458791 TKX458790:TKX458791 TUT458790:TUT458791 UEP458790:UEP458791 UOL458790:UOL458791 UYH458790:UYH458791 VID458790:VID458791 VRZ458790:VRZ458791 WBV458790:WBV458791 WLR458790:WLR458791 WVN458790:WVN458791 F524326:F524327 JB524326:JB524327 SX524326:SX524327 ACT524326:ACT524327 AMP524326:AMP524327 AWL524326:AWL524327 BGH524326:BGH524327 BQD524326:BQD524327 BZZ524326:BZZ524327 CJV524326:CJV524327 CTR524326:CTR524327 DDN524326:DDN524327 DNJ524326:DNJ524327 DXF524326:DXF524327 EHB524326:EHB524327 EQX524326:EQX524327 FAT524326:FAT524327 FKP524326:FKP524327 FUL524326:FUL524327 GEH524326:GEH524327 GOD524326:GOD524327 GXZ524326:GXZ524327 HHV524326:HHV524327 HRR524326:HRR524327 IBN524326:IBN524327 ILJ524326:ILJ524327 IVF524326:IVF524327 JFB524326:JFB524327 JOX524326:JOX524327 JYT524326:JYT524327 KIP524326:KIP524327 KSL524326:KSL524327 LCH524326:LCH524327 LMD524326:LMD524327 LVZ524326:LVZ524327 MFV524326:MFV524327 MPR524326:MPR524327 MZN524326:MZN524327 NJJ524326:NJJ524327 NTF524326:NTF524327 ODB524326:ODB524327 OMX524326:OMX524327 OWT524326:OWT524327 PGP524326:PGP524327 PQL524326:PQL524327 QAH524326:QAH524327 QKD524326:QKD524327 QTZ524326:QTZ524327 RDV524326:RDV524327 RNR524326:RNR524327 RXN524326:RXN524327 SHJ524326:SHJ524327 SRF524326:SRF524327 TBB524326:TBB524327 TKX524326:TKX524327 TUT524326:TUT524327 UEP524326:UEP524327 UOL524326:UOL524327 UYH524326:UYH524327 VID524326:VID524327 VRZ524326:VRZ524327 WBV524326:WBV524327 WLR524326:WLR524327 WVN524326:WVN524327 F589862:F589863 JB589862:JB589863 SX589862:SX589863 ACT589862:ACT589863 AMP589862:AMP589863 AWL589862:AWL589863 BGH589862:BGH589863 BQD589862:BQD589863 BZZ589862:BZZ589863 CJV589862:CJV589863 CTR589862:CTR589863 DDN589862:DDN589863 DNJ589862:DNJ589863 DXF589862:DXF589863 EHB589862:EHB589863 EQX589862:EQX589863 FAT589862:FAT589863 FKP589862:FKP589863 FUL589862:FUL589863 GEH589862:GEH589863 GOD589862:GOD589863 GXZ589862:GXZ589863 HHV589862:HHV589863 HRR589862:HRR589863 IBN589862:IBN589863 ILJ589862:ILJ589863 IVF589862:IVF589863 JFB589862:JFB589863 JOX589862:JOX589863 JYT589862:JYT589863 KIP589862:KIP589863 KSL589862:KSL589863 LCH589862:LCH589863 LMD589862:LMD589863 LVZ589862:LVZ589863 MFV589862:MFV589863 MPR589862:MPR589863 MZN589862:MZN589863 NJJ589862:NJJ589863 NTF589862:NTF589863 ODB589862:ODB589863 OMX589862:OMX589863 OWT589862:OWT589863 PGP589862:PGP589863 PQL589862:PQL589863 QAH589862:QAH589863 QKD589862:QKD589863 QTZ589862:QTZ589863 RDV589862:RDV589863 RNR589862:RNR589863 RXN589862:RXN589863 SHJ589862:SHJ589863 SRF589862:SRF589863 TBB589862:TBB589863 TKX589862:TKX589863 TUT589862:TUT589863 UEP589862:UEP589863 UOL589862:UOL589863 UYH589862:UYH589863 VID589862:VID589863 VRZ589862:VRZ589863 WBV589862:WBV589863 WLR589862:WLR589863 WVN589862:WVN589863 F655398:F655399 JB655398:JB655399 SX655398:SX655399 ACT655398:ACT655399 AMP655398:AMP655399 AWL655398:AWL655399 BGH655398:BGH655399 BQD655398:BQD655399 BZZ655398:BZZ655399 CJV655398:CJV655399 CTR655398:CTR655399 DDN655398:DDN655399 DNJ655398:DNJ655399 DXF655398:DXF655399 EHB655398:EHB655399 EQX655398:EQX655399 FAT655398:FAT655399 FKP655398:FKP655399 FUL655398:FUL655399 GEH655398:GEH655399 GOD655398:GOD655399 GXZ655398:GXZ655399 HHV655398:HHV655399 HRR655398:HRR655399 IBN655398:IBN655399 ILJ655398:ILJ655399 IVF655398:IVF655399 JFB655398:JFB655399 JOX655398:JOX655399 JYT655398:JYT655399 KIP655398:KIP655399 KSL655398:KSL655399 LCH655398:LCH655399 LMD655398:LMD655399 LVZ655398:LVZ655399 MFV655398:MFV655399 MPR655398:MPR655399 MZN655398:MZN655399 NJJ655398:NJJ655399 NTF655398:NTF655399 ODB655398:ODB655399 OMX655398:OMX655399 OWT655398:OWT655399 PGP655398:PGP655399 PQL655398:PQL655399 QAH655398:QAH655399 QKD655398:QKD655399 QTZ655398:QTZ655399 RDV655398:RDV655399 RNR655398:RNR655399 RXN655398:RXN655399 SHJ655398:SHJ655399 SRF655398:SRF655399 TBB655398:TBB655399 TKX655398:TKX655399 TUT655398:TUT655399 UEP655398:UEP655399 UOL655398:UOL655399 UYH655398:UYH655399 VID655398:VID655399 VRZ655398:VRZ655399 WBV655398:WBV655399 WLR655398:WLR655399 WVN655398:WVN655399 F720934:F720935 JB720934:JB720935 SX720934:SX720935 ACT720934:ACT720935 AMP720934:AMP720935 AWL720934:AWL720935 BGH720934:BGH720935 BQD720934:BQD720935 BZZ720934:BZZ720935 CJV720934:CJV720935 CTR720934:CTR720935 DDN720934:DDN720935 DNJ720934:DNJ720935 DXF720934:DXF720935 EHB720934:EHB720935 EQX720934:EQX720935 FAT720934:FAT720935 FKP720934:FKP720935 FUL720934:FUL720935 GEH720934:GEH720935 GOD720934:GOD720935 GXZ720934:GXZ720935 HHV720934:HHV720935 HRR720934:HRR720935 IBN720934:IBN720935 ILJ720934:ILJ720935 IVF720934:IVF720935 JFB720934:JFB720935 JOX720934:JOX720935 JYT720934:JYT720935 KIP720934:KIP720935 KSL720934:KSL720935 LCH720934:LCH720935 LMD720934:LMD720935 LVZ720934:LVZ720935 MFV720934:MFV720935 MPR720934:MPR720935 MZN720934:MZN720935 NJJ720934:NJJ720935 NTF720934:NTF720935 ODB720934:ODB720935 OMX720934:OMX720935 OWT720934:OWT720935 PGP720934:PGP720935 PQL720934:PQL720935 QAH720934:QAH720935 QKD720934:QKD720935 QTZ720934:QTZ720935 RDV720934:RDV720935 RNR720934:RNR720935 RXN720934:RXN720935 SHJ720934:SHJ720935 SRF720934:SRF720935 TBB720934:TBB720935 TKX720934:TKX720935 TUT720934:TUT720935 UEP720934:UEP720935 UOL720934:UOL720935 UYH720934:UYH720935 VID720934:VID720935 VRZ720934:VRZ720935 WBV720934:WBV720935 WLR720934:WLR720935 WVN720934:WVN720935 F786470:F786471 JB786470:JB786471 SX786470:SX786471 ACT786470:ACT786471 AMP786470:AMP786471 AWL786470:AWL786471 BGH786470:BGH786471 BQD786470:BQD786471 BZZ786470:BZZ786471 CJV786470:CJV786471 CTR786470:CTR786471 DDN786470:DDN786471 DNJ786470:DNJ786471 DXF786470:DXF786471 EHB786470:EHB786471 EQX786470:EQX786471 FAT786470:FAT786471 FKP786470:FKP786471 FUL786470:FUL786471 GEH786470:GEH786471 GOD786470:GOD786471 GXZ786470:GXZ786471 HHV786470:HHV786471 HRR786470:HRR786471 IBN786470:IBN786471 ILJ786470:ILJ786471 IVF786470:IVF786471 JFB786470:JFB786471 JOX786470:JOX786471 JYT786470:JYT786471 KIP786470:KIP786471 KSL786470:KSL786471 LCH786470:LCH786471 LMD786470:LMD786471 LVZ786470:LVZ786471 MFV786470:MFV786471 MPR786470:MPR786471 MZN786470:MZN786471 NJJ786470:NJJ786471 NTF786470:NTF786471 ODB786470:ODB786471 OMX786470:OMX786471 OWT786470:OWT786471 PGP786470:PGP786471 PQL786470:PQL786471 QAH786470:QAH786471 QKD786470:QKD786471 QTZ786470:QTZ786471 RDV786470:RDV786471 RNR786470:RNR786471 RXN786470:RXN786471 SHJ786470:SHJ786471 SRF786470:SRF786471 TBB786470:TBB786471 TKX786470:TKX786471 TUT786470:TUT786471 UEP786470:UEP786471 UOL786470:UOL786471 UYH786470:UYH786471 VID786470:VID786471 VRZ786470:VRZ786471 WBV786470:WBV786471 WLR786470:WLR786471 WVN786470:WVN786471 F852006:F852007 JB852006:JB852007 SX852006:SX852007 ACT852006:ACT852007 AMP852006:AMP852007 AWL852006:AWL852007 BGH852006:BGH852007 BQD852006:BQD852007 BZZ852006:BZZ852007 CJV852006:CJV852007 CTR852006:CTR852007 DDN852006:DDN852007 DNJ852006:DNJ852007 DXF852006:DXF852007 EHB852006:EHB852007 EQX852006:EQX852007 FAT852006:FAT852007 FKP852006:FKP852007 FUL852006:FUL852007 GEH852006:GEH852007 GOD852006:GOD852007 GXZ852006:GXZ852007 HHV852006:HHV852007 HRR852006:HRR852007 IBN852006:IBN852007 ILJ852006:ILJ852007 IVF852006:IVF852007 JFB852006:JFB852007 JOX852006:JOX852007 JYT852006:JYT852007 KIP852006:KIP852007 KSL852006:KSL852007 LCH852006:LCH852007 LMD852006:LMD852007 LVZ852006:LVZ852007 MFV852006:MFV852007 MPR852006:MPR852007 MZN852006:MZN852007 NJJ852006:NJJ852007 NTF852006:NTF852007 ODB852006:ODB852007 OMX852006:OMX852007 OWT852006:OWT852007 PGP852006:PGP852007 PQL852006:PQL852007 QAH852006:QAH852007 QKD852006:QKD852007 QTZ852006:QTZ852007 RDV852006:RDV852007 RNR852006:RNR852007 RXN852006:RXN852007 SHJ852006:SHJ852007 SRF852006:SRF852007 TBB852006:TBB852007 TKX852006:TKX852007 TUT852006:TUT852007 UEP852006:UEP852007 UOL852006:UOL852007 UYH852006:UYH852007 VID852006:VID852007 VRZ852006:VRZ852007 WBV852006:WBV852007 WLR852006:WLR852007 WVN852006:WVN852007 F917542:F917543 JB917542:JB917543 SX917542:SX917543 ACT917542:ACT917543 AMP917542:AMP917543 AWL917542:AWL917543 BGH917542:BGH917543 BQD917542:BQD917543 BZZ917542:BZZ917543 CJV917542:CJV917543 CTR917542:CTR917543 DDN917542:DDN917543 DNJ917542:DNJ917543 DXF917542:DXF917543 EHB917542:EHB917543 EQX917542:EQX917543 FAT917542:FAT917543 FKP917542:FKP917543 FUL917542:FUL917543 GEH917542:GEH917543 GOD917542:GOD917543 GXZ917542:GXZ917543 HHV917542:HHV917543 HRR917542:HRR917543 IBN917542:IBN917543 ILJ917542:ILJ917543 IVF917542:IVF917543 JFB917542:JFB917543 JOX917542:JOX917543 JYT917542:JYT917543 KIP917542:KIP917543 KSL917542:KSL917543 LCH917542:LCH917543 LMD917542:LMD917543 LVZ917542:LVZ917543 MFV917542:MFV917543 MPR917542:MPR917543 MZN917542:MZN917543 NJJ917542:NJJ917543 NTF917542:NTF917543 ODB917542:ODB917543 OMX917542:OMX917543 OWT917542:OWT917543 PGP917542:PGP917543 PQL917542:PQL917543 QAH917542:QAH917543 QKD917542:QKD917543 QTZ917542:QTZ917543 RDV917542:RDV917543 RNR917542:RNR917543 RXN917542:RXN917543 SHJ917542:SHJ917543 SRF917542:SRF917543 TBB917542:TBB917543 TKX917542:TKX917543 TUT917542:TUT917543 UEP917542:UEP917543 UOL917542:UOL917543 UYH917542:UYH917543 VID917542:VID917543 VRZ917542:VRZ917543 WBV917542:WBV917543 WLR917542:WLR917543 WVN917542:WVN917543 F983078:F983079 JB983078:JB983079 SX983078:SX983079 ACT983078:ACT983079 AMP983078:AMP983079 AWL983078:AWL983079 BGH983078:BGH983079 BQD983078:BQD983079 BZZ983078:BZZ983079 CJV983078:CJV983079 CTR983078:CTR983079 DDN983078:DDN983079 DNJ983078:DNJ983079 DXF983078:DXF983079 EHB983078:EHB983079 EQX983078:EQX983079 FAT983078:FAT983079 FKP983078:FKP983079 FUL983078:FUL983079 GEH983078:GEH983079 GOD983078:GOD983079 GXZ983078:GXZ983079 HHV983078:HHV983079 HRR983078:HRR983079 IBN983078:IBN983079 ILJ983078:ILJ983079 IVF983078:IVF983079 JFB983078:JFB983079 JOX983078:JOX983079 JYT983078:JYT983079 KIP983078:KIP983079 KSL983078:KSL983079 LCH983078:LCH983079 LMD983078:LMD983079 LVZ983078:LVZ983079 MFV983078:MFV983079 MPR983078:MPR983079 MZN983078:MZN983079 NJJ983078:NJJ983079 NTF983078:NTF983079 ODB983078:ODB983079 OMX983078:OMX983079 OWT983078:OWT983079 PGP983078:PGP983079 PQL983078:PQL983079 QAH983078:QAH983079 QKD983078:QKD983079 QTZ983078:QTZ983079 RDV983078:RDV983079 RNR983078:RNR983079 RXN983078:RXN983079 SHJ983078:SHJ983079 SRF983078:SRF983079 TBB983078:TBB983079 TKX983078:TKX983079 TUT983078:TUT983079 UEP983078:UEP983079 UOL983078:UOL983079 UYH983078:UYH983079 VID983078:VID983079 VRZ983078:VRZ983079 WBV983078:WBV983079 WLR983078:WLR983079 WVN983078:WVN983079">
      <formula1>FALSE</formula1>
    </dataValidation>
  </dataValidations>
  <hyperlinks>
    <hyperlink ref="F7" r:id="rId1" display="                www.mebel-land.com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2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0</xdr:rowOff>
                  </from>
                  <to>
                    <xdr:col>9</xdr:col>
                    <xdr:colOff>228600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0</xdr:rowOff>
                  </from>
                  <to>
                    <xdr:col>9</xdr:col>
                    <xdr:colOff>228600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0</xdr:rowOff>
                  </from>
                  <to>
                    <xdr:col>9</xdr:col>
                    <xdr:colOff>228600</xdr:colOff>
                    <xdr:row>43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Практика (опт)</vt:lpstr>
      <vt:lpstr>'прайс Практика (опт)'!Область_печати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2025-02-14T09:18:55Z</dcterms:modified>
</cp:coreProperties>
</file>