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прайс веллион АКЦИЯ" sheetId="2" r:id="rId1"/>
  </sheets>
  <definedNames>
    <definedName name="n_1">{"","одинz","дваz","триz","четыреz","пятьz","шестьz","семьz","восемьz","девятьz"}</definedName>
    <definedName name="n_2">{"десятьz","одиннадцатьz","двенадцатьz","тринадцатьz","четырнадцатьz","пятнадцатьz","шестнадцатьz","семнадцатьz","восемнадцатьz","девятнадцатьz"}</definedName>
    <definedName name="n_3">{"";1;"двадцатьz";"тридцатьz";"сорокz";"пятьдесятz";"шестьдесятz";"семьдесятz";"восемьдесятz";"девяностоz"}</definedName>
    <definedName name="n_4">{"","стоz","двестиz","тристаz","четырестаz","пятьсотz","шестьсотz","семьсотz","восемьсотz","девятьсотz"}</definedName>
    <definedName name="n_5">{"","однаz","двеz","триz","четыреz","пятьz","шестьz","семьz","восемьz","девятьz"}</definedName>
    <definedName name="n0">"000000000000"&amp;MID(1/2,2,1)&amp;"00"</definedName>
    <definedName name="n0x">IF(n_3=1,n_2,n_3&amp;n_1)</definedName>
    <definedName name="n1x">IF(n_3=1,n_2,n_3&amp;n_5)</definedName>
    <definedName name="мил">{0,"овz";1,"z";2,"аz";5,"овz"}</definedName>
    <definedName name="_xlnm.Print_Area" localSheetId="0">'прайс веллион АКЦИЯ'!$A$1:$I$37</definedName>
    <definedName name="тыс">{0,"тысячz";1,"тысячаz";2,"тысячиz";5,"тысячz"}</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2" l="1"/>
  <c r="M26" i="2"/>
  <c r="K26" i="2" s="1"/>
  <c r="L26" i="2"/>
  <c r="I26" i="2"/>
  <c r="M25" i="2"/>
  <c r="L25" i="2"/>
  <c r="K25" i="2"/>
  <c r="I25" i="2"/>
  <c r="M24" i="2"/>
  <c r="L24" i="2"/>
  <c r="K24" i="2"/>
  <c r="I24" i="2"/>
  <c r="M23" i="2"/>
  <c r="K23" i="2" s="1"/>
  <c r="L23" i="2"/>
  <c r="I23" i="2"/>
  <c r="M22" i="2"/>
  <c r="K22" i="2" s="1"/>
  <c r="L22" i="2"/>
  <c r="I22" i="2"/>
  <c r="C22" i="2"/>
  <c r="M21" i="2"/>
  <c r="K21" i="2" s="1"/>
  <c r="L21" i="2"/>
  <c r="I21" i="2"/>
  <c r="M20" i="2"/>
  <c r="L20" i="2"/>
  <c r="K20" i="2"/>
  <c r="I20" i="2"/>
  <c r="C20" i="2"/>
  <c r="M19" i="2"/>
  <c r="L19" i="2"/>
  <c r="L27" i="2" s="1"/>
  <c r="I30" i="2" s="1"/>
  <c r="K19" i="2"/>
  <c r="I19" i="2"/>
  <c r="M18" i="2"/>
  <c r="L18" i="2"/>
  <c r="K18" i="2"/>
  <c r="I18" i="2"/>
  <c r="C18" i="2"/>
  <c r="B18" i="2"/>
  <c r="B19" i="2" s="1"/>
  <c r="B20" i="2" s="1"/>
  <c r="B21" i="2" s="1"/>
  <c r="B22" i="2" s="1"/>
  <c r="B23" i="2" s="1"/>
  <c r="B24" i="2" s="1"/>
  <c r="B25" i="2" s="1"/>
  <c r="B26" i="2" s="1"/>
  <c r="M17" i="2"/>
  <c r="L17" i="2"/>
  <c r="K17" i="2"/>
  <c r="I17" i="2"/>
  <c r="B17" i="2"/>
  <c r="M16" i="2"/>
  <c r="K16" i="2" s="1"/>
  <c r="K27" i="2" s="1"/>
  <c r="I29" i="2" s="1"/>
  <c r="L16" i="2"/>
  <c r="I16" i="2"/>
  <c r="F27" i="2" l="1"/>
</calcChain>
</file>

<file path=xl/comments1.xml><?xml version="1.0" encoding="utf-8"?>
<comments xmlns="http://schemas.openxmlformats.org/spreadsheetml/2006/main">
  <authors>
    <author>Автор</author>
  </authors>
  <commentList>
    <comment ref="H15" authorId="0" shapeId="0">
      <text>
        <r>
          <rPr>
            <sz val="9"/>
            <color indexed="81"/>
            <rFont val="Tahoma"/>
            <family val="2"/>
            <charset val="204"/>
          </rPr>
          <t xml:space="preserve">Проставьте значение в графе кол-во к каждому предмету
</t>
        </r>
      </text>
    </comment>
  </commentList>
</comments>
</file>

<file path=xl/sharedStrings.xml><?xml version="1.0" encoding="utf-8"?>
<sst xmlns="http://schemas.openxmlformats.org/spreadsheetml/2006/main" count="55" uniqueCount="55">
  <si>
    <t>Приложение №1 от _______________</t>
  </si>
  <si>
    <t>к договору № _____ от ___________</t>
  </si>
  <si>
    <t xml:space="preserve">СПЕЦИФИКАЦИЯ МЕБЕЛИ </t>
  </si>
  <si>
    <t>127411, г. Москва, Дмитровское шоссе, 110</t>
  </si>
  <si>
    <t>тел.: +7 (495)780-38-39/43</t>
  </si>
  <si>
    <t xml:space="preserve"> www.mebel-land.com</t>
  </si>
  <si>
    <t>e-mail: info@mebel-land.com</t>
  </si>
  <si>
    <t>Прайс от 01.09.2024</t>
  </si>
  <si>
    <t>АКЦИЯ!
Скидка на любой заказ от 200 000 руб
20%</t>
  </si>
  <si>
    <t>Серия мебели:</t>
  </si>
  <si>
    <t>Веллион</t>
  </si>
  <si>
    <t xml:space="preserve">Цвет мебели: </t>
  </si>
  <si>
    <t xml:space="preserve">Орех </t>
  </si>
  <si>
    <t>№</t>
  </si>
  <si>
    <t>Изображение</t>
  </si>
  <si>
    <t>Наименование</t>
  </si>
  <si>
    <t>Размеры,
ШхГхВ, см</t>
  </si>
  <si>
    <t>Цена, руб.</t>
  </si>
  <si>
    <r>
      <rPr>
        <b/>
        <sz val="12"/>
        <color rgb="FFFF0000"/>
        <rFont val="Times New Roman"/>
        <family val="1"/>
        <charset val="204"/>
      </rPr>
      <t>АКЦИЯ</t>
    </r>
    <r>
      <rPr>
        <b/>
        <sz val="12"/>
        <rFont val="Times New Roman"/>
        <family val="1"/>
        <charset val="204"/>
      </rPr>
      <t xml:space="preserve">
Цена со скидкой, руб.</t>
    </r>
  </si>
  <si>
    <t>Кол-во</t>
  </si>
  <si>
    <t>Сумма, руб.</t>
  </si>
  <si>
    <t>ОБЩИЙ объем, м куб.</t>
  </si>
  <si>
    <t>ОБЩИЙ вес, кг</t>
  </si>
  <si>
    <t>объем ед. изделия, м куб.</t>
  </si>
  <si>
    <t>вес ед. изделия, кг</t>
  </si>
  <si>
    <r>
      <t xml:space="preserve">Изголовье мягкое  </t>
    </r>
    <r>
      <rPr>
        <sz val="11"/>
        <rFont val="Times New Roman"/>
        <family val="1"/>
        <charset val="204"/>
      </rPr>
      <t>(для кровати 160 и двух тумб)</t>
    </r>
    <r>
      <rPr>
        <b/>
        <sz val="11"/>
        <rFont val="Times New Roman"/>
        <family val="1"/>
        <charset val="204"/>
      </rPr>
      <t xml:space="preserve">
</t>
    </r>
    <r>
      <rPr>
        <sz val="11"/>
        <rFont val="Times New Roman"/>
        <family val="1"/>
        <charset val="204"/>
      </rPr>
      <t>конструктивно состоит из узких прямоугольников расположенных горизонтально, одинаковой ширины, но разной высоты
(Цена указана за обивку в ткани категория 1)</t>
    </r>
  </si>
  <si>
    <t>260х5х90</t>
  </si>
  <si>
    <r>
      <t xml:space="preserve">Изголовье мягкое на подложке из ЛДСП </t>
    </r>
    <r>
      <rPr>
        <sz val="11"/>
        <rFont val="Times New Roman"/>
        <family val="1"/>
        <charset val="204"/>
      </rPr>
      <t>(для кровати 160 и двух тумб)
конструктивно состоит из узких прямоугольников расположенных горизонтально, одинаковой ширины, но разной высоты
Мягкая часть крепится к панели ЛДСП.
(Цена указана за обивку в ткани категория 1)</t>
    </r>
  </si>
  <si>
    <t>260х5х140</t>
  </si>
  <si>
    <r>
      <t xml:space="preserve">Полка прикроватная открытая
</t>
    </r>
    <r>
      <rPr>
        <sz val="11"/>
        <rFont val="Times New Roman"/>
        <family val="1"/>
        <charset val="204"/>
      </rPr>
      <t>Столешница ЛДСП 32мм, Подстолье - металлический сварной каркас 25х25мм, 
цвет черный с крепежом к стене</t>
    </r>
  </si>
  <si>
    <t>45х45х45</t>
  </si>
  <si>
    <r>
      <t xml:space="preserve">Зеркало 
</t>
    </r>
    <r>
      <rPr>
        <sz val="11"/>
        <rFont val="Times New Roman"/>
        <family val="1"/>
        <charset val="204"/>
      </rPr>
      <t>ЛДСП 16мм, зеркало 4мм наклеено на ЛДСП с отступом от края 10мм</t>
    </r>
  </si>
  <si>
    <t>120х70</t>
  </si>
  <si>
    <r>
      <t xml:space="preserve">Стол-консоль </t>
    </r>
    <r>
      <rPr>
        <sz val="11"/>
        <rFont val="Times New Roman"/>
        <family val="1"/>
        <charset val="204"/>
      </rPr>
      <t xml:space="preserve">(туалетный/письменный) с отбортовкой
Столешница ЛДСП 32мм, задняя стенка ЛДСП 16мм
Подстолье - металлический сварной каркас 25х25, цвет черный </t>
    </r>
  </si>
  <si>
    <t>120х45х75</t>
  </si>
  <si>
    <r>
      <t xml:space="preserve">Стол журнальный
</t>
    </r>
    <r>
      <rPr>
        <sz val="11"/>
        <rFont val="Times New Roman"/>
        <family val="1"/>
        <charset val="204"/>
      </rPr>
      <t xml:space="preserve">Столешница ЛДСП 32мм, подстолье - металлический сварной каркас 25х25мм,   
цвет черный </t>
    </r>
  </si>
  <si>
    <r>
      <rPr>
        <sz val="11"/>
        <rFont val="Symbol"/>
        <family val="1"/>
        <charset val="2"/>
      </rPr>
      <t xml:space="preserve">Æ </t>
    </r>
    <r>
      <rPr>
        <sz val="11"/>
        <rFont val="Times New Roman"/>
        <family val="1"/>
        <charset val="204"/>
      </rPr>
      <t>70/H45</t>
    </r>
  </si>
  <si>
    <r>
      <t xml:space="preserve">Пергола
</t>
    </r>
    <r>
      <rPr>
        <sz val="10"/>
        <rFont val="Times New Roman"/>
        <family val="1"/>
        <charset val="204"/>
      </rPr>
      <t>(ЛДСП 32мм, кромка ПВХ 2 мм)</t>
    </r>
  </si>
  <si>
    <t>80х260</t>
  </si>
  <si>
    <r>
      <t xml:space="preserve">Панель для ТВ
</t>
    </r>
    <r>
      <rPr>
        <sz val="11"/>
        <rFont val="Times New Roman"/>
        <family val="1"/>
        <charset val="204"/>
      </rPr>
      <t>ЛДСП 16мм, подложка 16мм для возможной установки подстветки светодиодной ленты</t>
    </r>
  </si>
  <si>
    <t>140х250</t>
  </si>
  <si>
    <r>
      <t xml:space="preserve">Зеркало в полный рост
</t>
    </r>
    <r>
      <rPr>
        <sz val="11"/>
        <rFont val="Times New Roman"/>
        <family val="1"/>
        <charset val="204"/>
      </rPr>
      <t>ЛДСП 16мм, зеркало 4мм наклеено на ЛДСП с отступом от края 10мм</t>
    </r>
  </si>
  <si>
    <t>60х150</t>
  </si>
  <si>
    <r>
      <t xml:space="preserve">Прихожая многофункциональная
</t>
    </r>
    <r>
      <rPr>
        <sz val="11"/>
        <rFont val="Times New Roman"/>
        <family val="1"/>
        <charset val="204"/>
      </rPr>
      <t>ЛДСП 32мм, задняя стенка ЛДСП 16мм
- Багажница
- Панель с крючками
- Отделение со штангой для одежды
- Отделение для холодильника и сейфа
- Зеркало</t>
    </r>
  </si>
  <si>
    <t>165х50х200</t>
  </si>
  <si>
    <r>
      <t xml:space="preserve">Шкаф с местом под сейф и холодильник
</t>
    </r>
    <r>
      <rPr>
        <sz val="11"/>
        <rFont val="Times New Roman"/>
        <family val="1"/>
        <charset val="204"/>
      </rPr>
      <t>ЛДСП 32мм, задняя стенка ЛДСП 16мм
- Панель с полками
- Отделение со штангой для одежды
- Отделение для холодильника и сейфа
- Отделение для гладильной доски</t>
    </r>
  </si>
  <si>
    <t xml:space="preserve"> 130х50х200</t>
  </si>
  <si>
    <t>ИТОГО:</t>
  </si>
  <si>
    <t>ИТОГО С УЧЕТОМ СКИДКИ:</t>
  </si>
  <si>
    <t>Объем ориентировочный (м3):</t>
  </si>
  <si>
    <t>Вес ориентировочный (кг):</t>
  </si>
  <si>
    <t>Цены актуальны до 30 сентября 2024 г. В дальнейшем возможен пересчет стоимости, в связи с возможным изменением цен на материалы и комплектующие.
Цены указаны с учетом самовывоза со склада Продавца в г.Лобня (Московская обл.).</t>
  </si>
  <si>
    <t xml:space="preserve">Продавец может организовать доставку Товара за счет средств Покупателя. Стоимость доставки зависит от адреса, объема и веса заказа. 
</t>
  </si>
  <si>
    <t>Продавец может организовать сборку мебели за счет средств Покупателя. Стоимость сборки мебели составляет 10% от стоимости мебели без учета скидки. Дополнительно оплачивается проезд к месту сборки, и проживание сборщиков мебели, если адрес находится вне зоны Московской области.
Дата сборки мебели согласовывается на дату готовности Товара к отгрузке.</t>
  </si>
  <si>
    <t>Срок изготовления Товара составляет 30-35 рабочих дней с момента поступления авансового платежа на расчетный счет Продавца и после подписания спецификации мебели с указанием описания, цвета, количества и размеров мебели.
(Срок изготовления Товара  указан с учётом срока производства материала).
Предоплата 70%, доплата 30% после уведомления о готовности Товара к отгрузке. Отгрузка строго после 100% оплаты.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</si>
</sst>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 "/>
    <numFmt numFmtId="166" formatCode="m/d/yyyy"/>
    <numFmt numFmtId="167" formatCode="#,##0.00_ ;\-#,##0.00\ "/>
    <numFmt numFmtId="168" formatCode="#,##0.0"/>
    <numFmt numFmtId="169" formatCode="#,##0.00&quot;р.&quot;"/>
  </numFmts>
  <fonts count="67" x14ac:knownFonts="1">
    <font>
      <sz val="11"/>
      <color theme="1"/>
      <name val="Calibri"/>
      <family val="2"/>
      <scheme val="minor"/>
    </font>
    <font>
      <sz val="8"/>
      <name val="Tahoma"/>
      <family val="2"/>
      <charset val="204"/>
    </font>
    <font>
      <sz val="10"/>
      <color indexed="8"/>
      <name val="Arial"/>
      <family val="2"/>
    </font>
    <font>
      <sz val="12"/>
      <name val="Times New Roman"/>
      <family val="1"/>
    </font>
    <font>
      <sz val="14"/>
      <name val="Times New Roman"/>
      <family val="1"/>
    </font>
    <font>
      <b/>
      <sz val="10"/>
      <color theme="3" tint="0.39997558519241921"/>
      <name val="Times New Roman"/>
      <family val="1"/>
      <charset val="204"/>
    </font>
    <font>
      <sz val="7.5"/>
      <name val="Times New Roman"/>
      <family val="1"/>
    </font>
    <font>
      <b/>
      <i/>
      <u/>
      <sz val="11"/>
      <color rgb="FF0000FF"/>
      <name val="Arial"/>
      <family val="2"/>
      <charset val="204"/>
    </font>
    <font>
      <b/>
      <sz val="7.5"/>
      <name val="Arial"/>
      <family val="2"/>
    </font>
    <font>
      <i/>
      <sz val="10"/>
      <name val="Arial"/>
      <family val="2"/>
      <charset val="204"/>
    </font>
    <font>
      <b/>
      <i/>
      <sz val="9"/>
      <color rgb="FF333399"/>
      <name val="Times New Roman"/>
      <family val="1"/>
      <charset val="204"/>
    </font>
    <font>
      <sz val="11"/>
      <name val="Times New Roman"/>
      <family val="1"/>
    </font>
    <font>
      <sz val="11"/>
      <name val="Arial"/>
      <family val="2"/>
    </font>
    <font>
      <b/>
      <sz val="11"/>
      <color rgb="FFFF0000"/>
      <name val="Calibri Light"/>
      <family val="1"/>
      <charset val="204"/>
      <scheme val="major"/>
    </font>
    <font>
      <b/>
      <i/>
      <sz val="7.5"/>
      <name val="Arial"/>
      <family val="2"/>
    </font>
    <font>
      <b/>
      <i/>
      <sz val="7.5"/>
      <name val="Times New Roman"/>
      <family val="1"/>
      <charset val="204"/>
    </font>
    <font>
      <sz val="11"/>
      <name val="Times New Roman"/>
      <family val="1"/>
      <charset val="204"/>
    </font>
    <font>
      <b/>
      <sz val="7.5"/>
      <color rgb="FF000000"/>
      <name val="Arial"/>
      <family val="2"/>
    </font>
    <font>
      <i/>
      <sz val="16"/>
      <name val="Times New Roman"/>
      <family val="1"/>
      <charset val="204"/>
    </font>
    <font>
      <b/>
      <sz val="12"/>
      <name val="Arial Cyr"/>
      <charset val="204"/>
    </font>
    <font>
      <sz val="7.5"/>
      <name val="Arial"/>
      <family val="2"/>
    </font>
    <font>
      <sz val="7.5"/>
      <color rgb="FF000000"/>
      <name val="Arial"/>
      <family val="2"/>
    </font>
    <font>
      <b/>
      <sz val="11"/>
      <color rgb="FFFF6600"/>
      <name val="Cambria"/>
      <family val="1"/>
      <charset val="204"/>
    </font>
    <font>
      <sz val="11"/>
      <name val="Cambria"/>
      <family val="1"/>
      <charset val="204"/>
    </font>
    <font>
      <sz val="11"/>
      <color theme="8" tint="-0.249977111117893"/>
      <name val="Times New Roman"/>
      <family val="1"/>
    </font>
    <font>
      <b/>
      <sz val="11"/>
      <color rgb="FFFF0000"/>
      <name val="Times New Roman"/>
      <family val="1"/>
      <charset val="204"/>
    </font>
    <font>
      <b/>
      <i/>
      <sz val="10"/>
      <color rgb="FF993300"/>
      <name val="ISOCTEUR"/>
      <family val="3"/>
      <charset val="204"/>
    </font>
    <font>
      <b/>
      <sz val="10"/>
      <name val="Times New Roman"/>
      <family val="1"/>
      <charset val="204"/>
    </font>
    <font>
      <b/>
      <sz val="16"/>
      <name val="Calibri"/>
      <family val="2"/>
      <charset val="204"/>
      <scheme val="minor"/>
    </font>
    <font>
      <b/>
      <i/>
      <sz val="10"/>
      <color rgb="FF333333"/>
      <name val="ISOCTEUR"/>
      <family val="3"/>
      <charset val="204"/>
    </font>
    <font>
      <b/>
      <i/>
      <sz val="7.5"/>
      <color rgb="FF000000"/>
      <name val="Arial"/>
      <family val="2"/>
      <charset val="204"/>
    </font>
    <font>
      <b/>
      <i/>
      <sz val="12"/>
      <color rgb="FF993300"/>
      <name val="Magneto"/>
      <family val="5"/>
    </font>
    <font>
      <b/>
      <i/>
      <sz val="11"/>
      <color rgb="FFFFFFFF"/>
      <name val="Magneto"/>
      <family val="5"/>
    </font>
    <font>
      <sz val="12"/>
      <color rgb="FFFFFFFF"/>
      <name val="Arial"/>
      <family val="2"/>
      <charset val="204"/>
    </font>
    <font>
      <b/>
      <i/>
      <sz val="12"/>
      <color rgb="FF333399"/>
      <name val="Magneto"/>
      <family val="5"/>
    </font>
    <font>
      <b/>
      <sz val="12"/>
      <name val="Times New Roman"/>
      <family val="1"/>
      <charset val="204"/>
    </font>
    <font>
      <b/>
      <sz val="12"/>
      <color rgb="FFFF0000"/>
      <name val="Times New Roman"/>
      <family val="1"/>
      <charset val="204"/>
    </font>
    <font>
      <b/>
      <i/>
      <sz val="10"/>
      <name val="Times New Roman"/>
      <family val="1"/>
      <charset val="204"/>
    </font>
    <font>
      <sz val="10"/>
      <name val="Calibri"/>
      <family val="2"/>
      <charset val="204"/>
      <scheme val="minor"/>
    </font>
    <font>
      <sz val="10"/>
      <name val="Arial"/>
      <family val="2"/>
      <charset val="204"/>
    </font>
    <font>
      <b/>
      <sz val="11"/>
      <name val="Times New Roman"/>
      <family val="1"/>
      <charset val="204"/>
    </font>
    <font>
      <strike/>
      <sz val="11"/>
      <name val="Times New Roman"/>
      <family val="1"/>
      <charset val="204"/>
    </font>
    <font>
      <b/>
      <i/>
      <sz val="11"/>
      <color rgb="FF333333"/>
      <name val="Times New Roman"/>
      <family val="1"/>
      <charset val="204"/>
    </font>
    <font>
      <b/>
      <sz val="7.5"/>
      <name val="Calibri"/>
      <family val="2"/>
      <charset val="204"/>
      <scheme val="minor"/>
    </font>
    <font>
      <sz val="11"/>
      <name val="Symbol"/>
      <family val="1"/>
      <charset val="2"/>
    </font>
    <font>
      <sz val="10"/>
      <name val="Times New Roman"/>
      <family val="1"/>
      <charset val="204"/>
    </font>
    <font>
      <sz val="10"/>
      <color rgb="FF333333"/>
      <name val="Arial"/>
      <family val="2"/>
      <charset val="204"/>
    </font>
    <font>
      <sz val="10"/>
      <color rgb="FFFFFFFF"/>
      <name val="Arial"/>
      <family val="2"/>
      <charset val="204"/>
    </font>
    <font>
      <sz val="11"/>
      <color rgb="FF333333"/>
      <name val="Times New Roman"/>
      <family val="1"/>
      <charset val="204"/>
    </font>
    <font>
      <b/>
      <sz val="10"/>
      <color rgb="FF993300"/>
      <name val="Times New Roman"/>
      <family val="1"/>
      <charset val="204"/>
    </font>
    <font>
      <sz val="12"/>
      <name val="Times New Roman"/>
      <family val="1"/>
      <charset val="204"/>
    </font>
    <font>
      <b/>
      <sz val="12"/>
      <name val="Calibri"/>
      <family val="2"/>
      <charset val="204"/>
      <scheme val="minor"/>
    </font>
    <font>
      <b/>
      <i/>
      <sz val="7.5"/>
      <color rgb="FF969696"/>
      <name val="Arial"/>
      <family val="2"/>
    </font>
    <font>
      <b/>
      <sz val="10"/>
      <name val="Arial"/>
      <family val="2"/>
      <charset val="204"/>
    </font>
    <font>
      <sz val="7.5"/>
      <color rgb="FF969696"/>
      <name val="Times New Roman"/>
      <family val="1"/>
    </font>
    <font>
      <b/>
      <sz val="10"/>
      <name val="Calibri"/>
      <family val="2"/>
      <charset val="204"/>
      <scheme val="minor"/>
    </font>
    <font>
      <sz val="10"/>
      <name val="Arial"/>
      <family val="2"/>
    </font>
    <font>
      <sz val="7.5"/>
      <name val="Times New Roman"/>
      <family val="1"/>
      <charset val="204"/>
    </font>
    <font>
      <sz val="12"/>
      <color indexed="8"/>
      <name val="Arial"/>
      <family val="2"/>
    </font>
    <font>
      <sz val="12"/>
      <color rgb="FF969696"/>
      <name val="Times New Roman"/>
      <family val="1"/>
    </font>
    <font>
      <i/>
      <u/>
      <sz val="12"/>
      <color theme="9" tint="-0.499984740745262"/>
      <name val="Times New Roman"/>
      <family val="1"/>
      <charset val="204"/>
    </font>
    <font>
      <sz val="7.5"/>
      <color theme="0" tint="-0.249977111117893"/>
      <name val="Times New Roman"/>
      <family val="1"/>
    </font>
    <font>
      <b/>
      <sz val="8"/>
      <name val="Arial"/>
      <family val="2"/>
      <charset val="204"/>
    </font>
    <font>
      <b/>
      <i/>
      <sz val="10"/>
      <color rgb="FF008000"/>
      <name val="Arial"/>
      <family val="2"/>
      <charset val="204"/>
    </font>
    <font>
      <sz val="10"/>
      <name val="Times New Roman"/>
      <family val="1"/>
    </font>
    <font>
      <sz val="9"/>
      <name val="Times New Roman"/>
      <family val="1"/>
    </font>
    <font>
      <sz val="9"/>
      <color indexed="81"/>
      <name val="Tahoma"/>
      <family val="2"/>
      <charset val="204"/>
    </font>
  </fonts>
  <fills count="5">
    <fill>
      <patternFill patternType="none"/>
    </fill>
    <fill>
      <patternFill patternType="gray125"/>
    </fill>
    <fill>
      <patternFill patternType="solid">
        <fgColor theme="0"/>
        <bgColor indexed="64"/>
      </patternFill>
    </fill>
    <fill>
      <patternFill patternType="solid">
        <fgColor rgb="FFCCFFCC"/>
        <bgColor rgb="FFCCFFFF"/>
      </patternFill>
    </fill>
    <fill>
      <patternFill patternType="solid">
        <fgColor rgb="FFFFFFFF"/>
        <bgColor rgb="FFFFFFCC"/>
      </patternFill>
    </fill>
  </fills>
  <borders count="17">
    <border>
      <left/>
      <right/>
      <top/>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7">
    <xf numFmtId="0" fontId="0" fillId="0" borderId="0"/>
    <xf numFmtId="0" fontId="2" fillId="0" borderId="0"/>
    <xf numFmtId="0" fontId="6" fillId="0" borderId="0" applyBorder="0" applyProtection="0">
      <alignment vertical="top"/>
    </xf>
    <xf numFmtId="165" fontId="8" fillId="0" borderId="0" applyBorder="0">
      <alignment horizontal="right" vertical="center"/>
    </xf>
    <xf numFmtId="0" fontId="14" fillId="3" borderId="0" applyBorder="0">
      <alignment horizontal="center" vertical="center"/>
    </xf>
    <xf numFmtId="0" fontId="8" fillId="0" borderId="0" applyBorder="0">
      <alignment horizontal="center" vertical="center" wrapText="1"/>
    </xf>
    <xf numFmtId="0" fontId="20" fillId="0" borderId="0" applyBorder="0">
      <alignment horizontal="center" vertical="center"/>
    </xf>
  </cellStyleXfs>
  <cellXfs count="145">
    <xf numFmtId="0" fontId="0" fillId="0" borderId="0" xfId="0"/>
    <xf numFmtId="0" fontId="2" fillId="0" borderId="0" xfId="1" applyBorder="1" applyAlignment="1">
      <alignment vertical="top"/>
    </xf>
    <xf numFmtId="0" fontId="2" fillId="0" borderId="0" xfId="1" applyAlignment="1">
      <alignment vertical="top"/>
    </xf>
    <xf numFmtId="0" fontId="2" fillId="0" borderId="0" xfId="1" applyAlignment="1">
      <alignment horizontal="center" vertical="top"/>
    </xf>
    <xf numFmtId="0" fontId="2" fillId="0" borderId="0" xfId="1" applyFill="1" applyAlignment="1">
      <alignment horizontal="center" vertical="top"/>
    </xf>
    <xf numFmtId="3" fontId="2" fillId="0" borderId="0" xfId="1" applyNumberFormat="1" applyFill="1" applyAlignment="1">
      <alignment horizontal="center" vertical="top"/>
    </xf>
    <xf numFmtId="0" fontId="2" fillId="0" borderId="0" xfId="1" applyFill="1" applyAlignment="1">
      <alignment vertical="top"/>
    </xf>
    <xf numFmtId="0" fontId="2" fillId="0" borderId="0" xfId="1" applyBorder="1" applyAlignment="1">
      <alignment horizontal="center" vertical="top"/>
    </xf>
    <xf numFmtId="3" fontId="3" fillId="0" borderId="0" xfId="1" applyNumberFormat="1" applyFont="1" applyFill="1" applyBorder="1" applyAlignment="1">
      <alignment horizontal="right" vertical="top"/>
    </xf>
    <xf numFmtId="3" fontId="2" fillId="0" borderId="0" xfId="1" applyNumberFormat="1" applyFill="1" applyBorder="1" applyAlignment="1">
      <alignment horizontal="center" vertical="top"/>
    </xf>
    <xf numFmtId="0" fontId="2" fillId="0" borderId="0" xfId="1" applyFill="1" applyBorder="1" applyAlignment="1">
      <alignment vertical="top"/>
    </xf>
    <xf numFmtId="3" fontId="3" fillId="0" borderId="0" xfId="1" applyNumberFormat="1" applyFont="1" applyFill="1" applyAlignment="1">
      <alignment horizontal="right" vertical="top"/>
    </xf>
    <xf numFmtId="0" fontId="4" fillId="0" borderId="0" xfId="1" applyFont="1" applyBorder="1" applyAlignment="1">
      <alignment horizontal="right" vertical="top"/>
    </xf>
    <xf numFmtId="0" fontId="2" fillId="0" borderId="0" xfId="1" applyFill="1" applyBorder="1" applyAlignment="1">
      <alignment horizontal="center" vertical="top"/>
    </xf>
    <xf numFmtId="0" fontId="5" fillId="0" borderId="0" xfId="1" applyFont="1" applyAlignment="1">
      <alignment horizontal="right" vertical="center"/>
    </xf>
    <xf numFmtId="164" fontId="2" fillId="0" borderId="0" xfId="1" applyNumberFormat="1" applyFill="1" applyBorder="1" applyAlignment="1">
      <alignment vertical="top"/>
    </xf>
    <xf numFmtId="0" fontId="7" fillId="0" borderId="0" xfId="2" applyFont="1" applyBorder="1" applyAlignment="1" applyProtection="1">
      <alignment vertical="top"/>
    </xf>
    <xf numFmtId="1" fontId="9" fillId="0" borderId="0" xfId="3" applyNumberFormat="1" applyFont="1" applyBorder="1" applyAlignment="1">
      <alignment horizontal="left" vertical="center"/>
    </xf>
    <xf numFmtId="1" fontId="9" fillId="0" borderId="0" xfId="3" applyNumberFormat="1" applyFont="1" applyBorder="1" applyAlignment="1">
      <alignment horizontal="center" vertical="center"/>
    </xf>
    <xf numFmtId="0" fontId="10" fillId="0" borderId="0" xfId="1" applyFont="1" applyFill="1" applyAlignment="1">
      <alignment horizontal="right" vertical="center"/>
    </xf>
    <xf numFmtId="0" fontId="11" fillId="0" borderId="0" xfId="1" applyFont="1" applyBorder="1" applyAlignment="1">
      <alignment vertical="top"/>
    </xf>
    <xf numFmtId="0" fontId="5" fillId="0" borderId="0" xfId="2" applyFont="1" applyAlignment="1" applyProtection="1">
      <alignment horizontal="right" vertical="center"/>
    </xf>
    <xf numFmtId="0" fontId="12" fillId="0" borderId="0" xfId="1" applyFont="1" applyBorder="1" applyAlignment="1">
      <alignment vertical="top"/>
    </xf>
    <xf numFmtId="0" fontId="12" fillId="0" borderId="0" xfId="1" applyFont="1" applyBorder="1" applyAlignment="1">
      <alignment horizontal="left" vertical="top"/>
    </xf>
    <xf numFmtId="0" fontId="10" fillId="0" borderId="0" xfId="2" applyFont="1" applyFill="1" applyBorder="1" applyAlignment="1" applyProtection="1">
      <alignment horizontal="right" vertical="center"/>
    </xf>
    <xf numFmtId="0" fontId="11" fillId="0" borderId="0" xfId="1" applyFont="1" applyFill="1" applyBorder="1" applyAlignment="1">
      <alignment horizontal="left" vertical="top"/>
    </xf>
    <xf numFmtId="0" fontId="12" fillId="0" borderId="0" xfId="1" applyFont="1" applyFill="1" applyBorder="1" applyAlignment="1">
      <alignment vertical="top"/>
    </xf>
    <xf numFmtId="0" fontId="13" fillId="2" borderId="0" xfId="1" applyFont="1" applyFill="1" applyAlignment="1">
      <alignment horizontal="right" vertical="center"/>
    </xf>
    <xf numFmtId="0" fontId="15" fillId="0" borderId="0" xfId="4" applyFont="1" applyFill="1" applyBorder="1" applyAlignment="1">
      <alignment horizontal="left" vertical="center"/>
    </xf>
    <xf numFmtId="0" fontId="16" fillId="0" borderId="0" xfId="1" applyFont="1" applyFill="1" applyBorder="1" applyAlignment="1">
      <alignment vertical="top"/>
    </xf>
    <xf numFmtId="0" fontId="11" fillId="0" borderId="0" xfId="1" applyFont="1" applyFill="1" applyBorder="1" applyAlignment="1">
      <alignment vertical="top"/>
    </xf>
    <xf numFmtId="0" fontId="17" fillId="0" borderId="0" xfId="5" applyFont="1" applyBorder="1">
      <alignment horizontal="center" vertical="center" wrapText="1"/>
    </xf>
    <xf numFmtId="0" fontId="14" fillId="0" borderId="0" xfId="4" applyFont="1" applyFill="1" applyBorder="1" applyAlignment="1">
      <alignment horizontal="left" vertical="center"/>
    </xf>
    <xf numFmtId="0" fontId="18" fillId="0" borderId="0" xfId="1" applyFont="1" applyBorder="1" applyAlignment="1">
      <alignment vertical="center"/>
    </xf>
    <xf numFmtId="166" fontId="19" fillId="0" borderId="0" xfId="1" applyNumberFormat="1" applyFont="1" applyBorder="1" applyAlignment="1">
      <alignment horizontal="center" vertical="center"/>
    </xf>
    <xf numFmtId="0" fontId="21" fillId="0" borderId="0" xfId="6" applyFont="1" applyBorder="1" applyAlignment="1">
      <alignment horizontal="center" vertical="center" wrapText="1"/>
    </xf>
    <xf numFmtId="0" fontId="22" fillId="0" borderId="0" xfId="1" applyFont="1" applyFill="1" applyAlignment="1">
      <alignment horizontal="right" vertical="center"/>
    </xf>
    <xf numFmtId="0" fontId="23" fillId="0" borderId="0" xfId="1" applyFont="1" applyFill="1" applyAlignment="1">
      <alignment horizontal="center" vertical="center"/>
    </xf>
    <xf numFmtId="0" fontId="24" fillId="0" borderId="0" xfId="1" applyFont="1" applyBorder="1" applyAlignment="1">
      <alignment horizontal="right" vertical="top"/>
    </xf>
    <xf numFmtId="0" fontId="25" fillId="0" borderId="0" xfId="1" applyFont="1" applyBorder="1" applyAlignment="1">
      <alignment horizontal="center" vertical="top" wrapText="1"/>
    </xf>
    <xf numFmtId="0" fontId="26" fillId="0" borderId="0" xfId="2" applyFont="1" applyFill="1" applyBorder="1" applyAlignment="1" applyProtection="1">
      <alignment horizontal="center" vertical="top"/>
    </xf>
    <xf numFmtId="0" fontId="27" fillId="0" borderId="0" xfId="2" applyFont="1" applyBorder="1" applyAlignment="1" applyProtection="1">
      <alignment horizontal="right" vertical="top"/>
    </xf>
    <xf numFmtId="0" fontId="28" fillId="0" borderId="1" xfId="1" applyFont="1" applyFill="1" applyBorder="1" applyAlignment="1">
      <alignment horizontal="center" vertical="center"/>
    </xf>
    <xf numFmtId="0" fontId="29" fillId="0" borderId="0" xfId="2" applyFont="1" applyFill="1" applyBorder="1" applyAlignment="1" applyProtection="1">
      <alignment horizontal="center" vertical="top"/>
    </xf>
    <xf numFmtId="0" fontId="27" fillId="0" borderId="0" xfId="2" applyFont="1" applyBorder="1" applyAlignment="1" applyProtection="1">
      <alignment horizontal="right" vertical="center"/>
    </xf>
    <xf numFmtId="164" fontId="30" fillId="0" borderId="0" xfId="3" applyNumberFormat="1" applyFont="1" applyFill="1" applyBorder="1" applyAlignment="1">
      <alignment horizontal="left" vertical="center" wrapText="1"/>
    </xf>
    <xf numFmtId="0" fontId="31" fillId="0" borderId="0" xfId="2" applyFont="1" applyFill="1" applyBorder="1" applyAlignment="1" applyProtection="1">
      <alignment horizontal="right"/>
    </xf>
    <xf numFmtId="0" fontId="32" fillId="0" borderId="0" xfId="1" applyFont="1" applyFill="1" applyBorder="1" applyAlignment="1">
      <alignment horizontal="center"/>
    </xf>
    <xf numFmtId="0" fontId="33" fillId="0" borderId="0" xfId="1" applyFont="1" applyFill="1" applyAlignment="1">
      <alignment horizontal="center"/>
    </xf>
    <xf numFmtId="0" fontId="34" fillId="0" borderId="0" xfId="1" applyFont="1" applyFill="1" applyBorder="1" applyAlignment="1">
      <alignment horizontal="center"/>
    </xf>
    <xf numFmtId="0" fontId="35" fillId="4" borderId="2" xfId="1" applyFont="1" applyFill="1" applyBorder="1" applyAlignment="1">
      <alignment horizontal="center" vertical="center" wrapText="1"/>
    </xf>
    <xf numFmtId="0" fontId="35" fillId="4" borderId="3" xfId="1" applyFont="1" applyFill="1" applyBorder="1" applyAlignment="1">
      <alignment horizontal="center" vertical="center" wrapText="1"/>
    </xf>
    <xf numFmtId="3" fontId="35" fillId="4" borderId="3" xfId="1" applyNumberFormat="1" applyFont="1" applyFill="1" applyBorder="1" applyAlignment="1">
      <alignment horizontal="center" vertical="center" wrapText="1"/>
    </xf>
    <xf numFmtId="0" fontId="35" fillId="4" borderId="4" xfId="1" applyFont="1" applyFill="1" applyBorder="1" applyAlignment="1">
      <alignment horizontal="center" vertical="center" wrapText="1"/>
    </xf>
    <xf numFmtId="0" fontId="35" fillId="0" borderId="5" xfId="1" applyFont="1" applyFill="1" applyBorder="1" applyAlignment="1">
      <alignment horizontal="center" vertical="center" wrapText="1"/>
    </xf>
    <xf numFmtId="0" fontId="37" fillId="0" borderId="0" xfId="1" applyFont="1" applyFill="1" applyBorder="1" applyAlignment="1">
      <alignment horizontal="center" vertical="center" wrapText="1"/>
    </xf>
    <xf numFmtId="0" fontId="38" fillId="0" borderId="6" xfId="1" applyFont="1" applyFill="1" applyBorder="1" applyAlignment="1">
      <alignment horizontal="center" vertical="center" wrapText="1"/>
    </xf>
    <xf numFmtId="0" fontId="39" fillId="0" borderId="7" xfId="1" applyFont="1" applyBorder="1" applyAlignment="1">
      <alignment horizontal="center" vertical="center"/>
    </xf>
    <xf numFmtId="2" fontId="39" fillId="0" borderId="8" xfId="1" applyNumberFormat="1" applyFont="1" applyBorder="1" applyAlignment="1">
      <alignment horizontal="center" vertical="center"/>
    </xf>
    <xf numFmtId="0" fontId="40" fillId="0" borderId="8" xfId="1" applyFont="1" applyBorder="1" applyAlignment="1">
      <alignment vertical="center" wrapText="1"/>
    </xf>
    <xf numFmtId="3" fontId="16" fillId="0" borderId="8" xfId="1" applyNumberFormat="1" applyFont="1" applyBorder="1" applyAlignment="1">
      <alignment horizontal="center" vertical="center"/>
    </xf>
    <xf numFmtId="49" fontId="41" fillId="0" borderId="8" xfId="1" applyNumberFormat="1" applyFont="1" applyFill="1" applyBorder="1" applyAlignment="1">
      <alignment horizontal="center" vertical="center"/>
    </xf>
    <xf numFmtId="4" fontId="35" fillId="4" borderId="8" xfId="1" applyNumberFormat="1" applyFont="1" applyFill="1" applyBorder="1" applyAlignment="1">
      <alignment horizontal="center" vertical="center"/>
    </xf>
    <xf numFmtId="3" fontId="36" fillId="4" borderId="8" xfId="1" applyNumberFormat="1" applyFont="1" applyFill="1" applyBorder="1" applyAlignment="1">
      <alignment horizontal="center" vertical="center"/>
    </xf>
    <xf numFmtId="4" fontId="35" fillId="0" borderId="9" xfId="1" applyNumberFormat="1" applyFont="1" applyFill="1" applyBorder="1" applyAlignment="1">
      <alignment horizontal="center" vertical="center"/>
    </xf>
    <xf numFmtId="167" fontId="42" fillId="0" borderId="0" xfId="1" applyNumberFormat="1" applyFont="1" applyFill="1" applyBorder="1" applyAlignment="1">
      <alignment horizontal="center" vertical="center"/>
    </xf>
    <xf numFmtId="164" fontId="43" fillId="0" borderId="6" xfId="4" applyNumberFormat="1" applyFont="1" applyFill="1" applyBorder="1" applyAlignment="1">
      <alignment horizontal="center" vertical="center" wrapText="1"/>
    </xf>
    <xf numFmtId="1" fontId="43" fillId="0" borderId="6" xfId="4" applyNumberFormat="1" applyFont="1" applyFill="1" applyBorder="1" applyAlignment="1">
      <alignment horizontal="center" vertical="center" wrapText="1"/>
    </xf>
    <xf numFmtId="0" fontId="43" fillId="0" borderId="6" xfId="4" applyFont="1" applyFill="1" applyBorder="1" applyAlignment="1">
      <alignment horizontal="center" vertical="center" wrapText="1"/>
    </xf>
    <xf numFmtId="0" fontId="39" fillId="0" borderId="10" xfId="1" applyFont="1" applyBorder="1" applyAlignment="1">
      <alignment horizontal="center" vertical="center"/>
    </xf>
    <xf numFmtId="2" fontId="39" fillId="0" borderId="11" xfId="1" applyNumberFormat="1" applyFont="1" applyBorder="1" applyAlignment="1">
      <alignment horizontal="center" vertical="center"/>
    </xf>
    <xf numFmtId="0" fontId="40" fillId="0" borderId="11" xfId="1" applyFont="1" applyBorder="1" applyAlignment="1">
      <alignment vertical="center" wrapText="1"/>
    </xf>
    <xf numFmtId="3" fontId="16" fillId="0" borderId="11" xfId="1" applyNumberFormat="1" applyFont="1" applyBorder="1" applyAlignment="1">
      <alignment horizontal="center" vertical="center"/>
    </xf>
    <xf numFmtId="49" fontId="41" fillId="0" borderId="11" xfId="1" applyNumberFormat="1" applyFont="1" applyFill="1" applyBorder="1" applyAlignment="1">
      <alignment horizontal="center" vertical="center"/>
    </xf>
    <xf numFmtId="4" fontId="35" fillId="4" borderId="12" xfId="1" applyNumberFormat="1" applyFont="1" applyFill="1" applyBorder="1" applyAlignment="1">
      <alignment horizontal="center" vertical="center"/>
    </xf>
    <xf numFmtId="3" fontId="36" fillId="4" borderId="12" xfId="1" applyNumberFormat="1" applyFont="1" applyFill="1" applyBorder="1" applyAlignment="1">
      <alignment horizontal="center" vertical="center"/>
    </xf>
    <xf numFmtId="4" fontId="35" fillId="0" borderId="13" xfId="1" applyNumberFormat="1" applyFont="1" applyFill="1" applyBorder="1" applyAlignment="1">
      <alignment horizontal="center" vertical="center"/>
    </xf>
    <xf numFmtId="2" fontId="39" fillId="0" borderId="12" xfId="1" applyNumberFormat="1" applyFont="1" applyBorder="1" applyAlignment="1">
      <alignment horizontal="center" vertical="center"/>
    </xf>
    <xf numFmtId="0" fontId="40" fillId="0" borderId="12" xfId="1" applyFont="1" applyBorder="1" applyAlignment="1">
      <alignment vertical="center" wrapText="1"/>
    </xf>
    <xf numFmtId="0" fontId="16" fillId="0" borderId="12" xfId="1" applyFont="1" applyBorder="1" applyAlignment="1">
      <alignment horizontal="center" vertical="center"/>
    </xf>
    <xf numFmtId="49" fontId="41" fillId="0" borderId="12" xfId="1" applyNumberFormat="1" applyFont="1" applyFill="1" applyBorder="1" applyAlignment="1">
      <alignment horizontal="center" vertical="center"/>
    </xf>
    <xf numFmtId="0" fontId="39" fillId="0" borderId="14" xfId="1" applyFont="1" applyBorder="1" applyAlignment="1">
      <alignment horizontal="center" vertical="center"/>
    </xf>
    <xf numFmtId="2" fontId="39" fillId="0" borderId="15" xfId="1" applyNumberFormat="1" applyFont="1" applyBorder="1" applyAlignment="1">
      <alignment horizontal="center" vertical="center"/>
    </xf>
    <xf numFmtId="0" fontId="40" fillId="0" borderId="15" xfId="1" applyFont="1" applyBorder="1" applyAlignment="1">
      <alignment vertical="center" wrapText="1"/>
    </xf>
    <xf numFmtId="0" fontId="16" fillId="0" borderId="15" xfId="1" applyFont="1" applyBorder="1" applyAlignment="1">
      <alignment horizontal="center" vertical="center"/>
    </xf>
    <xf numFmtId="49" fontId="41" fillId="0" borderId="15" xfId="1" applyNumberFormat="1" applyFont="1" applyFill="1" applyBorder="1" applyAlignment="1">
      <alignment horizontal="center" vertical="center"/>
    </xf>
    <xf numFmtId="4" fontId="35" fillId="4" borderId="15" xfId="1" applyNumberFormat="1" applyFont="1" applyFill="1" applyBorder="1" applyAlignment="1">
      <alignment horizontal="center" vertical="center"/>
    </xf>
    <xf numFmtId="3" fontId="36" fillId="4" borderId="15" xfId="1" applyNumberFormat="1" applyFont="1" applyFill="1" applyBorder="1" applyAlignment="1">
      <alignment horizontal="center" vertical="center"/>
    </xf>
    <xf numFmtId="4" fontId="35" fillId="0" borderId="16" xfId="1" applyNumberFormat="1" applyFont="1" applyFill="1" applyBorder="1" applyAlignment="1">
      <alignment horizontal="center" vertical="center"/>
    </xf>
    <xf numFmtId="0" fontId="46" fillId="0" borderId="0" xfId="1" applyFont="1" applyFill="1" applyBorder="1" applyAlignment="1">
      <alignment horizontal="center" vertical="center"/>
    </xf>
    <xf numFmtId="2" fontId="47" fillId="0" borderId="0" xfId="1" applyNumberFormat="1" applyFont="1" applyFill="1" applyBorder="1" applyAlignment="1">
      <alignment horizontal="center" vertical="center"/>
    </xf>
    <xf numFmtId="0" fontId="48" fillId="0" borderId="0" xfId="1" applyFont="1" applyFill="1" applyBorder="1" applyAlignment="1">
      <alignment vertical="center" wrapText="1"/>
    </xf>
    <xf numFmtId="0" fontId="48" fillId="0" borderId="0" xfId="1" applyFont="1" applyFill="1" applyBorder="1" applyAlignment="1">
      <alignment horizontal="center" vertical="center"/>
    </xf>
    <xf numFmtId="4" fontId="49" fillId="0" borderId="0" xfId="1" applyNumberFormat="1" applyFont="1" applyFill="1" applyAlignment="1">
      <alignment horizontal="center" vertical="center"/>
    </xf>
    <xf numFmtId="3" fontId="48" fillId="0" borderId="0" xfId="1" applyNumberFormat="1" applyFont="1" applyFill="1" applyBorder="1" applyAlignment="1">
      <alignment vertical="center"/>
    </xf>
    <xf numFmtId="0" fontId="50" fillId="0" borderId="0" xfId="1" applyFont="1" applyFill="1" applyAlignment="1">
      <alignment horizontal="right" vertical="center" wrapText="1"/>
    </xf>
    <xf numFmtId="4" fontId="35" fillId="0" borderId="0" xfId="1" applyNumberFormat="1" applyFont="1" applyFill="1" applyAlignment="1">
      <alignment horizontal="center" vertical="center"/>
    </xf>
    <xf numFmtId="2" fontId="51" fillId="0" borderId="0" xfId="1" applyNumberFormat="1" applyFont="1" applyFill="1" applyAlignment="1">
      <alignment horizontal="center" vertical="center"/>
    </xf>
    <xf numFmtId="2" fontId="52" fillId="0" borderId="0" xfId="4" applyNumberFormat="1" applyFont="1" applyFill="1" applyBorder="1" applyAlignment="1">
      <alignment horizontal="center" vertical="center" wrapText="1"/>
    </xf>
    <xf numFmtId="0" fontId="2" fillId="0" borderId="0" xfId="1" applyFont="1" applyFill="1" applyBorder="1" applyAlignment="1">
      <alignment vertical="top"/>
    </xf>
    <xf numFmtId="0" fontId="2" fillId="0" borderId="0" xfId="1" applyFont="1" applyFill="1" applyAlignment="1">
      <alignment vertical="top"/>
    </xf>
    <xf numFmtId="3" fontId="2" fillId="0" borderId="0" xfId="1" applyNumberFormat="1" applyFont="1" applyFill="1" applyAlignment="1">
      <alignment horizontal="center" vertical="top"/>
    </xf>
    <xf numFmtId="0" fontId="50" fillId="0" borderId="0" xfId="1" applyFont="1" applyFill="1" applyAlignment="1">
      <alignment horizontal="right" vertical="center"/>
    </xf>
    <xf numFmtId="4" fontId="53" fillId="0" borderId="0" xfId="1" applyNumberFormat="1" applyFont="1" applyFill="1" applyAlignment="1">
      <alignment horizontal="center" vertical="top"/>
    </xf>
    <xf numFmtId="0" fontId="54" fillId="0" borderId="0" xfId="1" applyFont="1" applyFill="1" applyBorder="1" applyAlignment="1">
      <alignment vertical="top"/>
    </xf>
    <xf numFmtId="0" fontId="53" fillId="0" borderId="0" xfId="1" applyFont="1" applyFill="1" applyAlignment="1">
      <alignment horizontal="right" vertical="top"/>
    </xf>
    <xf numFmtId="168" fontId="55" fillId="0" borderId="0" xfId="1" applyNumberFormat="1" applyFont="1" applyFill="1" applyAlignment="1">
      <alignment horizontal="center" vertical="center"/>
    </xf>
    <xf numFmtId="164" fontId="54" fillId="0" borderId="0" xfId="1" applyNumberFormat="1" applyFont="1" applyFill="1" applyBorder="1" applyAlignment="1">
      <alignment vertical="top"/>
    </xf>
    <xf numFmtId="168" fontId="55" fillId="0" borderId="0" xfId="1" applyNumberFormat="1" applyFont="1" applyAlignment="1">
      <alignment horizontal="center" vertical="center"/>
    </xf>
    <xf numFmtId="0" fontId="56" fillId="0" borderId="0" xfId="1" applyFont="1" applyFill="1" applyBorder="1" applyAlignment="1">
      <alignment vertical="top"/>
    </xf>
    <xf numFmtId="3" fontId="2" fillId="0" borderId="0" xfId="1" applyNumberFormat="1" applyFont="1" applyFill="1" applyBorder="1" applyAlignment="1">
      <alignment horizontal="center" vertical="top"/>
    </xf>
    <xf numFmtId="3" fontId="57" fillId="0" borderId="0" xfId="1" applyNumberFormat="1" applyFont="1" applyFill="1" applyBorder="1" applyAlignment="1">
      <alignment horizontal="center" vertical="top"/>
    </xf>
    <xf numFmtId="0" fontId="57" fillId="0" borderId="0" xfId="1" applyFont="1" applyFill="1" applyBorder="1" applyAlignment="1">
      <alignment vertical="top"/>
    </xf>
    <xf numFmtId="0" fontId="58" fillId="0" borderId="0" xfId="1" applyFont="1" applyFill="1" applyBorder="1" applyAlignment="1">
      <alignment vertical="top"/>
    </xf>
    <xf numFmtId="164" fontId="59" fillId="0" borderId="0" xfId="1" applyNumberFormat="1" applyFont="1" applyFill="1" applyBorder="1" applyAlignment="1">
      <alignment vertical="top"/>
    </xf>
    <xf numFmtId="0" fontId="59" fillId="0" borderId="0" xfId="1" applyFont="1" applyFill="1" applyBorder="1" applyAlignment="1">
      <alignment vertical="top"/>
    </xf>
    <xf numFmtId="0" fontId="58" fillId="0" borderId="0" xfId="1" applyFont="1" applyFill="1" applyAlignment="1">
      <alignment vertical="top"/>
    </xf>
    <xf numFmtId="0" fontId="11" fillId="0" borderId="0" xfId="1" applyFont="1" applyFill="1" applyBorder="1" applyAlignment="1">
      <alignment horizontal="left" vertical="top" wrapText="1"/>
    </xf>
    <xf numFmtId="0" fontId="11" fillId="0" borderId="0" xfId="1" applyFont="1" applyFill="1" applyBorder="1" applyAlignment="1">
      <alignment vertical="top" wrapText="1"/>
    </xf>
    <xf numFmtId="0" fontId="60" fillId="0" borderId="0" xfId="1" applyFont="1" applyAlignment="1">
      <alignment horizontal="right" vertical="center"/>
    </xf>
    <xf numFmtId="0" fontId="3" fillId="0" borderId="0" xfId="1" applyFont="1" applyFill="1" applyBorder="1" applyAlignment="1">
      <alignment vertical="top" wrapText="1"/>
    </xf>
    <xf numFmtId="0" fontId="61" fillId="0" borderId="0" xfId="1" applyFont="1" applyBorder="1" applyAlignment="1">
      <alignment vertical="top"/>
    </xf>
    <xf numFmtId="169" fontId="35" fillId="0" borderId="0" xfId="1" applyNumberFormat="1" applyFont="1" applyFill="1" applyBorder="1" applyAlignment="1">
      <alignment vertical="center" wrapText="1"/>
    </xf>
    <xf numFmtId="0" fontId="35" fillId="0" borderId="0" xfId="1" applyFont="1" applyFill="1" applyBorder="1" applyAlignment="1">
      <alignment vertical="center" wrapText="1"/>
    </xf>
    <xf numFmtId="3" fontId="57" fillId="0" borderId="0" xfId="1" applyNumberFormat="1" applyFont="1" applyFill="1" applyAlignment="1">
      <alignment horizontal="center" vertical="top"/>
    </xf>
    <xf numFmtId="0" fontId="57" fillId="0" borderId="0" xfId="1" applyFont="1" applyFill="1" applyAlignment="1">
      <alignment vertical="top"/>
    </xf>
    <xf numFmtId="0" fontId="62" fillId="0" borderId="0" xfId="1" applyFont="1" applyFill="1" applyAlignment="1">
      <alignment horizontal="right" vertical="top"/>
    </xf>
    <xf numFmtId="3" fontId="2" fillId="0" borderId="0" xfId="1" applyNumberFormat="1" applyFont="1" applyFill="1" applyAlignment="1">
      <alignment vertical="top"/>
    </xf>
    <xf numFmtId="3" fontId="2" fillId="0" borderId="0" xfId="1" applyNumberFormat="1" applyAlignment="1">
      <alignment horizontal="center" vertical="top"/>
    </xf>
    <xf numFmtId="0" fontId="62" fillId="0" borderId="0" xfId="1" applyFont="1" applyAlignment="1">
      <alignment horizontal="right" vertical="top"/>
    </xf>
    <xf numFmtId="168" fontId="63" fillId="0" borderId="0" xfId="1" applyNumberFormat="1" applyFont="1" applyFill="1" applyAlignment="1">
      <alignment horizontal="center" vertical="center"/>
    </xf>
    <xf numFmtId="0" fontId="64" fillId="0" borderId="0" xfId="1" applyFont="1" applyBorder="1" applyAlignment="1">
      <alignment vertical="top" wrapText="1"/>
    </xf>
    <xf numFmtId="0" fontId="3" fillId="0" borderId="0" xfId="1" applyFont="1" applyBorder="1" applyAlignment="1">
      <alignment vertical="top" wrapText="1"/>
    </xf>
    <xf numFmtId="4" fontId="35" fillId="0" borderId="0" xfId="1" applyNumberFormat="1" applyFont="1" applyBorder="1" applyAlignment="1">
      <alignment vertical="top" wrapText="1"/>
    </xf>
    <xf numFmtId="0" fontId="58" fillId="0" borderId="0" xfId="1" applyFont="1" applyAlignment="1">
      <alignment vertical="top"/>
    </xf>
    <xf numFmtId="0" fontId="58" fillId="0" borderId="0" xfId="1" applyFont="1" applyBorder="1" applyAlignment="1">
      <alignment vertical="top"/>
    </xf>
    <xf numFmtId="169" fontId="35" fillId="0" borderId="0" xfId="1" applyNumberFormat="1" applyFont="1" applyBorder="1" applyAlignment="1">
      <alignment vertical="center" wrapText="1"/>
    </xf>
    <xf numFmtId="0" fontId="3" fillId="0" borderId="0" xfId="1" applyFont="1" applyAlignment="1">
      <alignment vertical="center"/>
    </xf>
    <xf numFmtId="0" fontId="3" fillId="0" borderId="0" xfId="1" applyFont="1" applyFill="1" applyAlignment="1">
      <alignment vertical="center"/>
    </xf>
    <xf numFmtId="0" fontId="3" fillId="0" borderId="0" xfId="1" applyFont="1" applyBorder="1" applyAlignment="1">
      <alignment vertical="top"/>
    </xf>
    <xf numFmtId="0" fontId="4" fillId="0" borderId="0" xfId="1" applyFont="1" applyBorder="1" applyAlignment="1">
      <alignment vertical="top" wrapText="1"/>
    </xf>
    <xf numFmtId="0" fontId="50" fillId="0" borderId="0" xfId="1" applyFont="1" applyBorder="1" applyAlignment="1">
      <alignment horizontal="left" vertical="top"/>
    </xf>
    <xf numFmtId="0" fontId="50" fillId="0" borderId="0" xfId="1" applyFont="1" applyBorder="1" applyAlignment="1">
      <alignment horizontal="left"/>
    </xf>
    <xf numFmtId="0" fontId="50" fillId="0" borderId="0" xfId="1" applyFont="1" applyAlignment="1">
      <alignment horizontal="left" vertical="top"/>
    </xf>
    <xf numFmtId="0" fontId="65" fillId="0" borderId="0" xfId="1" applyFont="1" applyBorder="1" applyAlignment="1">
      <alignment vertical="top"/>
    </xf>
  </cellXfs>
  <cellStyles count="7">
    <cellStyle name="Excel_BuiltIn_Примечание" xfId="5"/>
    <cellStyle name="Price" xfId="3"/>
    <cellStyle name="Гиперссылка" xfId="2" builtinId="8"/>
    <cellStyle name="Модель" xfId="4"/>
    <cellStyle name="Обычный" xfId="0" builtinId="0"/>
    <cellStyle name="Обычный 2" xfId="1"/>
    <cellStyle name="Размеры" xfId="6"/>
  </cellStyles>
  <dxfs count="23">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008000"/>
        <name val="Times New Roman"/>
        <scheme val="none"/>
      </font>
      <fill>
        <patternFill>
          <bgColor rgb="FFCCFF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3</xdr:col>
      <xdr:colOff>1255799</xdr:colOff>
      <xdr:row>0</xdr:row>
      <xdr:rowOff>0</xdr:rowOff>
    </xdr:from>
    <xdr:to>
      <xdr:col>4</xdr:col>
      <xdr:colOff>85725</xdr:colOff>
      <xdr:row>10</xdr:row>
      <xdr:rowOff>28575</xdr:rowOff>
    </xdr:to>
    <xdr:sp macro="" textlink="">
      <xdr:nvSpPr>
        <xdr:cNvPr id="2" name="CustomShape 1"/>
        <xdr:cNvSpPr/>
      </xdr:nvSpPr>
      <xdr:spPr>
        <a:xfrm>
          <a:off x="2817899" y="0"/>
          <a:ext cx="4078201" cy="1247775"/>
        </a:xfrm>
        <a:custGeom>
          <a:avLst/>
          <a:gdLst/>
          <a:ahLst/>
          <a:cxnLst/>
          <a:rect l="l" t="t" r="r" b="b"/>
          <a:pathLst>
            <a:path w="21600" h="21600">
              <a:moveTo>
                <a:pt x="0" y="0"/>
              </a:moveTo>
              <a:lnTo>
                <a:pt x="21600" y="0"/>
              </a:lnTo>
              <a:lnTo>
                <a:pt x="21600" y="21600"/>
              </a:lnTo>
              <a:lnTo>
                <a:pt x="0" y="21600"/>
              </a:lnTo>
              <a:lnTo>
                <a:pt x="0" y="0"/>
              </a:lnTo>
              <a:close/>
            </a:path>
          </a:pathLst>
        </a:custGeom>
        <a:noFill/>
        <a:ln>
          <a:noFill/>
        </a:ln>
      </xdr:spPr>
      <xdr:style>
        <a:lnRef idx="0">
          <a:scrgbClr r="0" g="0" b="0"/>
        </a:lnRef>
        <a:fillRef idx="0">
          <a:scrgbClr r="0" g="0" b="0"/>
        </a:fillRef>
        <a:effectRef idx="0">
          <a:scrgbClr r="0" g="0" b="0"/>
        </a:effectRef>
        <a:fontRef idx="minor"/>
      </xdr:style>
      <xdr:txBody>
        <a:bodyPr lIns="20160" tIns="20160" rIns="20160" bIns="20160" anchor="ctr">
          <a:noAutofit/>
        </a:bodyPr>
        <a:lstStyle/>
        <a:p>
          <a:pPr algn="ctr"/>
          <a:r>
            <a:rPr lang="en-US" sz="1050" b="1" strike="noStrike" spc="-1">
              <a:solidFill>
                <a:schemeClr val="accent1">
                  <a:lumMod val="50000"/>
                </a:schemeClr>
              </a:solidFill>
              <a:latin typeface="Book Antiqua"/>
            </a:rPr>
            <a:t>серия мебели для гостиниц</a:t>
          </a:r>
          <a:endParaRPr lang="en-US" sz="1050" b="0" strike="noStrike" spc="-1">
            <a:solidFill>
              <a:schemeClr val="accent1">
                <a:lumMod val="50000"/>
              </a:schemeClr>
            </a:solidFill>
            <a:latin typeface="Times New Roman"/>
          </a:endParaRPr>
        </a:p>
        <a:p>
          <a:pPr algn="ctr"/>
          <a:r>
            <a:rPr lang="en-US" sz="4400" b="1" i="0" strike="noStrike" spc="-1">
              <a:solidFill>
                <a:schemeClr val="accent1">
                  <a:lumMod val="50000"/>
                </a:schemeClr>
              </a:solidFill>
              <a:latin typeface="Book Antiqua"/>
            </a:rPr>
            <a:t>Веллион</a:t>
          </a:r>
          <a:endParaRPr lang="en-US" sz="4400" b="0" i="0" strike="noStrike" spc="-1">
            <a:solidFill>
              <a:schemeClr val="accent1">
                <a:lumMod val="50000"/>
              </a:schemeClr>
            </a:solidFill>
            <a:latin typeface="Times New Roman"/>
          </a:endParaRPr>
        </a:p>
      </xdr:txBody>
    </xdr:sp>
    <xdr:clientData/>
  </xdr:twoCellAnchor>
  <xdr:twoCellAnchor>
    <xdr:from>
      <xdr:col>0</xdr:col>
      <xdr:colOff>0</xdr:colOff>
      <xdr:row>4</xdr:row>
      <xdr:rowOff>0</xdr:rowOff>
    </xdr:from>
    <xdr:to>
      <xdr:col>8</xdr:col>
      <xdr:colOff>847725</xdr:colOff>
      <xdr:row>27</xdr:row>
      <xdr:rowOff>0</xdr:rowOff>
    </xdr:to>
    <xdr:sp macro="" textlink="">
      <xdr:nvSpPr>
        <xdr:cNvPr id="3" name="AutoShape 18"/>
        <xdr:cNvSpPr>
          <a:spLocks noChangeArrowheads="1"/>
        </xdr:cNvSpPr>
      </xdr:nvSpPr>
      <xdr:spPr bwMode="auto">
        <a:xfrm>
          <a:off x="0" y="0"/>
          <a:ext cx="11820525" cy="12849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8</xdr:col>
      <xdr:colOff>847725</xdr:colOff>
      <xdr:row>27</xdr:row>
      <xdr:rowOff>0</xdr:rowOff>
    </xdr:to>
    <xdr:sp macro="" textlink="">
      <xdr:nvSpPr>
        <xdr:cNvPr id="4" name="AutoShape 16"/>
        <xdr:cNvSpPr>
          <a:spLocks noChangeArrowheads="1"/>
        </xdr:cNvSpPr>
      </xdr:nvSpPr>
      <xdr:spPr bwMode="auto">
        <a:xfrm>
          <a:off x="0" y="0"/>
          <a:ext cx="11820525" cy="12849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8</xdr:col>
      <xdr:colOff>847725</xdr:colOff>
      <xdr:row>27</xdr:row>
      <xdr:rowOff>0</xdr:rowOff>
    </xdr:to>
    <xdr:sp macro="" textlink="">
      <xdr:nvSpPr>
        <xdr:cNvPr id="5" name="AutoShape 14"/>
        <xdr:cNvSpPr>
          <a:spLocks noChangeArrowheads="1"/>
        </xdr:cNvSpPr>
      </xdr:nvSpPr>
      <xdr:spPr bwMode="auto">
        <a:xfrm>
          <a:off x="0" y="0"/>
          <a:ext cx="11820525" cy="12849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8</xdr:col>
      <xdr:colOff>847725</xdr:colOff>
      <xdr:row>27</xdr:row>
      <xdr:rowOff>0</xdr:rowOff>
    </xdr:to>
    <xdr:sp macro="" textlink="">
      <xdr:nvSpPr>
        <xdr:cNvPr id="6" name="AutoShape 12"/>
        <xdr:cNvSpPr>
          <a:spLocks noChangeArrowheads="1"/>
        </xdr:cNvSpPr>
      </xdr:nvSpPr>
      <xdr:spPr bwMode="auto">
        <a:xfrm>
          <a:off x="0" y="0"/>
          <a:ext cx="11820525" cy="12849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8</xdr:col>
      <xdr:colOff>847725</xdr:colOff>
      <xdr:row>27</xdr:row>
      <xdr:rowOff>0</xdr:rowOff>
    </xdr:to>
    <xdr:sp macro="" textlink="">
      <xdr:nvSpPr>
        <xdr:cNvPr id="7" name="AutoShape 10"/>
        <xdr:cNvSpPr>
          <a:spLocks noChangeArrowheads="1"/>
        </xdr:cNvSpPr>
      </xdr:nvSpPr>
      <xdr:spPr bwMode="auto">
        <a:xfrm>
          <a:off x="0" y="0"/>
          <a:ext cx="11820525" cy="12849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8</xdr:col>
      <xdr:colOff>847725</xdr:colOff>
      <xdr:row>27</xdr:row>
      <xdr:rowOff>0</xdr:rowOff>
    </xdr:to>
    <xdr:sp macro="" textlink="">
      <xdr:nvSpPr>
        <xdr:cNvPr id="8" name="AutoShape 8"/>
        <xdr:cNvSpPr>
          <a:spLocks noChangeArrowheads="1"/>
        </xdr:cNvSpPr>
      </xdr:nvSpPr>
      <xdr:spPr bwMode="auto">
        <a:xfrm>
          <a:off x="0" y="0"/>
          <a:ext cx="11820525" cy="12849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8</xdr:col>
      <xdr:colOff>847725</xdr:colOff>
      <xdr:row>27</xdr:row>
      <xdr:rowOff>0</xdr:rowOff>
    </xdr:to>
    <xdr:sp macro="" textlink="">
      <xdr:nvSpPr>
        <xdr:cNvPr id="9" name="AutoShape 6"/>
        <xdr:cNvSpPr>
          <a:spLocks noChangeArrowheads="1"/>
        </xdr:cNvSpPr>
      </xdr:nvSpPr>
      <xdr:spPr bwMode="auto">
        <a:xfrm>
          <a:off x="0" y="0"/>
          <a:ext cx="11820525" cy="12849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8</xdr:col>
      <xdr:colOff>847725</xdr:colOff>
      <xdr:row>27</xdr:row>
      <xdr:rowOff>0</xdr:rowOff>
    </xdr:to>
    <xdr:sp macro="" textlink="">
      <xdr:nvSpPr>
        <xdr:cNvPr id="10" name="AutoShape 4"/>
        <xdr:cNvSpPr>
          <a:spLocks noChangeArrowheads="1"/>
        </xdr:cNvSpPr>
      </xdr:nvSpPr>
      <xdr:spPr bwMode="auto">
        <a:xfrm>
          <a:off x="0" y="0"/>
          <a:ext cx="11820525" cy="12849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8</xdr:col>
      <xdr:colOff>847725</xdr:colOff>
      <xdr:row>27</xdr:row>
      <xdr:rowOff>0</xdr:rowOff>
    </xdr:to>
    <xdr:sp macro="" textlink="">
      <xdr:nvSpPr>
        <xdr:cNvPr id="11" name="AutoShape 2"/>
        <xdr:cNvSpPr>
          <a:spLocks noChangeArrowheads="1"/>
        </xdr:cNvSpPr>
      </xdr:nvSpPr>
      <xdr:spPr bwMode="auto">
        <a:xfrm>
          <a:off x="0" y="0"/>
          <a:ext cx="11820525" cy="12849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47625</xdr:colOff>
      <xdr:row>15</xdr:row>
      <xdr:rowOff>142875</xdr:rowOff>
    </xdr:from>
    <xdr:to>
      <xdr:col>2</xdr:col>
      <xdr:colOff>1104900</xdr:colOff>
      <xdr:row>15</xdr:row>
      <xdr:rowOff>628650</xdr:rowOff>
    </xdr:to>
    <xdr:pic>
      <xdr:nvPicPr>
        <xdr:cNvPr id="12" name="Рисунок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6418" b="14925"/>
        <a:stretch>
          <a:fillRect/>
        </a:stretch>
      </xdr:blipFill>
      <xdr:spPr bwMode="auto">
        <a:xfrm>
          <a:off x="438150" y="2867025"/>
          <a:ext cx="10572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152400</xdr:colOff>
      <xdr:row>17</xdr:row>
      <xdr:rowOff>47625</xdr:rowOff>
    </xdr:from>
    <xdr:to>
      <xdr:col>2</xdr:col>
      <xdr:colOff>828675</xdr:colOff>
      <xdr:row>17</xdr:row>
      <xdr:rowOff>647700</xdr:rowOff>
    </xdr:to>
    <xdr:pic>
      <xdr:nvPicPr>
        <xdr:cNvPr id="13" name="Рисунок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11267"/>
        <a:stretch>
          <a:fillRect/>
        </a:stretch>
      </xdr:blipFill>
      <xdr:spPr bwMode="auto">
        <a:xfrm>
          <a:off x="542925" y="4648200"/>
          <a:ext cx="6762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161925</xdr:colOff>
      <xdr:row>19</xdr:row>
      <xdr:rowOff>28575</xdr:rowOff>
    </xdr:from>
    <xdr:to>
      <xdr:col>2</xdr:col>
      <xdr:colOff>819150</xdr:colOff>
      <xdr:row>19</xdr:row>
      <xdr:rowOff>685800</xdr:rowOff>
    </xdr:to>
    <xdr:pic>
      <xdr:nvPicPr>
        <xdr:cNvPr id="14" name="Рисунок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2450" y="6019800"/>
          <a:ext cx="6572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352425</xdr:colOff>
      <xdr:row>21</xdr:row>
      <xdr:rowOff>19050</xdr:rowOff>
    </xdr:from>
    <xdr:to>
      <xdr:col>2</xdr:col>
      <xdr:colOff>790575</xdr:colOff>
      <xdr:row>21</xdr:row>
      <xdr:rowOff>666750</xdr:rowOff>
    </xdr:to>
    <xdr:pic>
      <xdr:nvPicPr>
        <xdr:cNvPr id="15" name="Рисунок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36842" t="4688" r="36842"/>
        <a:stretch>
          <a:fillRect/>
        </a:stretch>
      </xdr:blipFill>
      <xdr:spPr bwMode="auto">
        <a:xfrm>
          <a:off x="742950" y="7505700"/>
          <a:ext cx="4381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247650</xdr:colOff>
      <xdr:row>25</xdr:row>
      <xdr:rowOff>76200</xdr:rowOff>
    </xdr:from>
    <xdr:to>
      <xdr:col>2</xdr:col>
      <xdr:colOff>885825</xdr:colOff>
      <xdr:row>25</xdr:row>
      <xdr:rowOff>1019175</xdr:rowOff>
    </xdr:to>
    <xdr:pic>
      <xdr:nvPicPr>
        <xdr:cNvPr id="16" name="Рисунок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l="24313" t="5479" r="29453" b="4111"/>
        <a:stretch>
          <a:fillRect/>
        </a:stretch>
      </xdr:blipFill>
      <xdr:spPr bwMode="auto">
        <a:xfrm>
          <a:off x="638175" y="11153775"/>
          <a:ext cx="6381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20</xdr:row>
      <xdr:rowOff>104775</xdr:rowOff>
    </xdr:from>
    <xdr:to>
      <xdr:col>2</xdr:col>
      <xdr:colOff>876300</xdr:colOff>
      <xdr:row>20</xdr:row>
      <xdr:rowOff>619125</xdr:rowOff>
    </xdr:to>
    <xdr:pic>
      <xdr:nvPicPr>
        <xdr:cNvPr id="17" name="Рисунок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5300" y="6896100"/>
          <a:ext cx="7715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381000</xdr:colOff>
      <xdr:row>22</xdr:row>
      <xdr:rowOff>47625</xdr:rowOff>
    </xdr:from>
    <xdr:to>
      <xdr:col>2</xdr:col>
      <xdr:colOff>714375</xdr:colOff>
      <xdr:row>22</xdr:row>
      <xdr:rowOff>657225</xdr:rowOff>
    </xdr:to>
    <xdr:pic>
      <xdr:nvPicPr>
        <xdr:cNvPr id="18" name="Рисунок 1"/>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31500" r="31500"/>
        <a:stretch>
          <a:fillRect/>
        </a:stretch>
      </xdr:blipFill>
      <xdr:spPr bwMode="auto">
        <a:xfrm>
          <a:off x="771525" y="8229600"/>
          <a:ext cx="3333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104775</xdr:colOff>
      <xdr:row>16</xdr:row>
      <xdr:rowOff>161925</xdr:rowOff>
    </xdr:from>
    <xdr:to>
      <xdr:col>2</xdr:col>
      <xdr:colOff>1047750</xdr:colOff>
      <xdr:row>16</xdr:row>
      <xdr:rowOff>914400</xdr:rowOff>
    </xdr:to>
    <xdr:pic>
      <xdr:nvPicPr>
        <xdr:cNvPr id="19" name="Рисунок 39"/>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8438" r="8017"/>
        <a:stretch>
          <a:fillRect/>
        </a:stretch>
      </xdr:blipFill>
      <xdr:spPr bwMode="auto">
        <a:xfrm>
          <a:off x="495300" y="3714750"/>
          <a:ext cx="9429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161925</xdr:colOff>
      <xdr:row>18</xdr:row>
      <xdr:rowOff>66675</xdr:rowOff>
    </xdr:from>
    <xdr:to>
      <xdr:col>2</xdr:col>
      <xdr:colOff>819150</xdr:colOff>
      <xdr:row>18</xdr:row>
      <xdr:rowOff>590550</xdr:rowOff>
    </xdr:to>
    <xdr:pic>
      <xdr:nvPicPr>
        <xdr:cNvPr id="20" name="Рисунок 40"/>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t="12000" b="8286"/>
        <a:stretch>
          <a:fillRect/>
        </a:stretch>
      </xdr:blipFill>
      <xdr:spPr bwMode="auto">
        <a:xfrm>
          <a:off x="552450" y="5362575"/>
          <a:ext cx="6572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333375</xdr:colOff>
      <xdr:row>23</xdr:row>
      <xdr:rowOff>47625</xdr:rowOff>
    </xdr:from>
    <xdr:to>
      <xdr:col>2</xdr:col>
      <xdr:colOff>676275</xdr:colOff>
      <xdr:row>23</xdr:row>
      <xdr:rowOff>685800</xdr:rowOff>
    </xdr:to>
    <xdr:pic>
      <xdr:nvPicPr>
        <xdr:cNvPr id="21" name="Рисунок 41"/>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23900" y="8924925"/>
          <a:ext cx="342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161925</xdr:colOff>
      <xdr:row>24</xdr:row>
      <xdr:rowOff>209550</xdr:rowOff>
    </xdr:from>
    <xdr:to>
      <xdr:col>2</xdr:col>
      <xdr:colOff>1057275</xdr:colOff>
      <xdr:row>24</xdr:row>
      <xdr:rowOff>1304925</xdr:rowOff>
    </xdr:to>
    <xdr:pic>
      <xdr:nvPicPr>
        <xdr:cNvPr id="22" name="Рисунок 26"/>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23625" r="21812"/>
        <a:stretch>
          <a:fillRect/>
        </a:stretch>
      </xdr:blipFill>
      <xdr:spPr bwMode="auto">
        <a:xfrm>
          <a:off x="552450" y="9782175"/>
          <a:ext cx="8953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85725</xdr:rowOff>
    </xdr:from>
    <xdr:to>
      <xdr:col>3</xdr:col>
      <xdr:colOff>112345</xdr:colOff>
      <xdr:row>8</xdr:row>
      <xdr:rowOff>123825</xdr:rowOff>
    </xdr:to>
    <xdr:pic>
      <xdr:nvPicPr>
        <xdr:cNvPr id="23" name="Рисунок 22"/>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blip>
        <a:srcRect/>
        <a:stretch>
          <a:fillRect/>
        </a:stretch>
      </xdr:blipFill>
      <xdr:spPr bwMode="auto">
        <a:xfrm>
          <a:off x="0" y="85725"/>
          <a:ext cx="1674445" cy="819150"/>
        </a:xfrm>
        <a:prstGeom prst="rect">
          <a:avLst/>
        </a:prstGeom>
        <a:noFill/>
        <a:effectLst>
          <a:glow rad="127000">
            <a:schemeClr val="accent1">
              <a:alpha val="0"/>
            </a:schemeClr>
          </a:glow>
        </a:effectLst>
      </xdr:spPr>
    </xdr:pic>
    <xdr:clientData/>
  </xdr:twoCellAnchor>
  <mc:AlternateContent xmlns:mc="http://schemas.openxmlformats.org/markup-compatibility/2006">
    <mc:Choice xmlns:a14="http://schemas.microsoft.com/office/drawing/2010/main" Requires="a14">
      <xdr:twoCellAnchor editAs="oneCell">
        <xdr:from>
          <xdr:col>11</xdr:col>
          <xdr:colOff>276225</xdr:colOff>
          <xdr:row>35</xdr:row>
          <xdr:rowOff>0</xdr:rowOff>
        </xdr:from>
        <xdr:to>
          <xdr:col>11</xdr:col>
          <xdr:colOff>504825</xdr:colOff>
          <xdr:row>35</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35</xdr:row>
          <xdr:rowOff>0</xdr:rowOff>
        </xdr:from>
        <xdr:to>
          <xdr:col>11</xdr:col>
          <xdr:colOff>504825</xdr:colOff>
          <xdr:row>35</xdr:row>
          <xdr:rowOff>171450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35</xdr:row>
          <xdr:rowOff>0</xdr:rowOff>
        </xdr:from>
        <xdr:to>
          <xdr:col>11</xdr:col>
          <xdr:colOff>504825</xdr:colOff>
          <xdr:row>35</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35</xdr:row>
          <xdr:rowOff>0</xdr:rowOff>
        </xdr:from>
        <xdr:to>
          <xdr:col>11</xdr:col>
          <xdr:colOff>504825</xdr:colOff>
          <xdr:row>35</xdr:row>
          <xdr:rowOff>171450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35</xdr:row>
          <xdr:rowOff>0</xdr:rowOff>
        </xdr:from>
        <xdr:to>
          <xdr:col>11</xdr:col>
          <xdr:colOff>504825</xdr:colOff>
          <xdr:row>35</xdr:row>
          <xdr:rowOff>171450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533400</xdr:colOff>
      <xdr:row>33</xdr:row>
      <xdr:rowOff>38100</xdr:rowOff>
    </xdr:from>
    <xdr:to>
      <xdr:col>2</xdr:col>
      <xdr:colOff>1104900</xdr:colOff>
      <xdr:row>33</xdr:row>
      <xdr:rowOff>514350</xdr:rowOff>
    </xdr:to>
    <xdr:pic>
      <xdr:nvPicPr>
        <xdr:cNvPr id="29" name="Рисунок 2" descr="Доставка, Транспорт, Значок, Векторное Изображение."/>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923925" y="14563725"/>
          <a:ext cx="5715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600075</xdr:colOff>
      <xdr:row>34</xdr:row>
      <xdr:rowOff>200025</xdr:rowOff>
    </xdr:from>
    <xdr:to>
      <xdr:col>2</xdr:col>
      <xdr:colOff>1076325</xdr:colOff>
      <xdr:row>34</xdr:row>
      <xdr:rowOff>561975</xdr:rowOff>
    </xdr:to>
    <xdr:pic>
      <xdr:nvPicPr>
        <xdr:cNvPr id="30" name="Рисунок 4" descr="Антон Прудков "/>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t="13750" r="2814" b="12500"/>
        <a:stretch>
          <a:fillRect/>
        </a:stretch>
      </xdr:blipFill>
      <xdr:spPr bwMode="auto">
        <a:xfrm>
          <a:off x="990600" y="15249525"/>
          <a:ext cx="4762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657225</xdr:colOff>
      <xdr:row>35</xdr:row>
      <xdr:rowOff>152400</xdr:rowOff>
    </xdr:from>
    <xdr:to>
      <xdr:col>2</xdr:col>
      <xdr:colOff>1000125</xdr:colOff>
      <xdr:row>35</xdr:row>
      <xdr:rowOff>514350</xdr:rowOff>
    </xdr:to>
    <xdr:pic>
      <xdr:nvPicPr>
        <xdr:cNvPr id="31" name="Рисунок 5" descr="time,time,time icon download,time free icon,time png,time svg,time eps,time..."/>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047750" y="15944850"/>
          <a:ext cx="3429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Admin/Desktop/www.mebel-land.com"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omments" Target="../comments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53"/>
  <sheetViews>
    <sheetView tabSelected="1" view="pageBreakPreview" topLeftCell="A20" zoomScaleNormal="100" zoomScaleSheetLayoutView="100" workbookViewId="0">
      <selection activeCell="I28" sqref="I28"/>
    </sheetView>
  </sheetViews>
  <sheetFormatPr defaultRowHeight="12.75" x14ac:dyDescent="0.25"/>
  <cols>
    <col min="1" max="1" width="1.85546875" style="1" customWidth="1"/>
    <col min="2" max="2" width="4" style="1" customWidth="1"/>
    <col min="3" max="3" width="17.5703125" style="1" customWidth="1"/>
    <col min="4" max="4" width="78.7109375" style="1" customWidth="1"/>
    <col min="5" max="5" width="17" style="2" customWidth="1"/>
    <col min="6" max="6" width="15.5703125" style="2" customWidth="1"/>
    <col min="7" max="7" width="16.28515625" style="2" customWidth="1"/>
    <col min="8" max="8" width="13.5703125" style="2" customWidth="1"/>
    <col min="9" max="9" width="15.5703125" style="6" customWidth="1"/>
    <col min="10" max="10" width="2.28515625" style="6" customWidth="1"/>
    <col min="11" max="11" width="10" style="15" customWidth="1"/>
    <col min="12" max="13" width="10" style="10" customWidth="1"/>
    <col min="14" max="14" width="10" style="6" customWidth="1"/>
    <col min="15" max="18" width="9.140625" style="2"/>
    <col min="19" max="256" width="9.140625" style="1"/>
    <col min="257" max="257" width="1.85546875" style="1" customWidth="1"/>
    <col min="258" max="258" width="4" style="1" customWidth="1"/>
    <col min="259" max="259" width="17.5703125" style="1" customWidth="1"/>
    <col min="260" max="260" width="78.7109375" style="1" customWidth="1"/>
    <col min="261" max="261" width="17" style="1" customWidth="1"/>
    <col min="262" max="262" width="15.5703125" style="1" customWidth="1"/>
    <col min="263" max="263" width="16.28515625" style="1" customWidth="1"/>
    <col min="264" max="264" width="13.5703125" style="1" customWidth="1"/>
    <col min="265" max="265" width="15.5703125" style="1" customWidth="1"/>
    <col min="266" max="266" width="2.28515625" style="1" customWidth="1"/>
    <col min="267" max="270" width="10" style="1" customWidth="1"/>
    <col min="271" max="512" width="9.140625" style="1"/>
    <col min="513" max="513" width="1.85546875" style="1" customWidth="1"/>
    <col min="514" max="514" width="4" style="1" customWidth="1"/>
    <col min="515" max="515" width="17.5703125" style="1" customWidth="1"/>
    <col min="516" max="516" width="78.7109375" style="1" customWidth="1"/>
    <col min="517" max="517" width="17" style="1" customWidth="1"/>
    <col min="518" max="518" width="15.5703125" style="1" customWidth="1"/>
    <col min="519" max="519" width="16.28515625" style="1" customWidth="1"/>
    <col min="520" max="520" width="13.5703125" style="1" customWidth="1"/>
    <col min="521" max="521" width="15.5703125" style="1" customWidth="1"/>
    <col min="522" max="522" width="2.28515625" style="1" customWidth="1"/>
    <col min="523" max="526" width="10" style="1" customWidth="1"/>
    <col min="527" max="768" width="9.140625" style="1"/>
    <col min="769" max="769" width="1.85546875" style="1" customWidth="1"/>
    <col min="770" max="770" width="4" style="1" customWidth="1"/>
    <col min="771" max="771" width="17.5703125" style="1" customWidth="1"/>
    <col min="772" max="772" width="78.7109375" style="1" customWidth="1"/>
    <col min="773" max="773" width="17" style="1" customWidth="1"/>
    <col min="774" max="774" width="15.5703125" style="1" customWidth="1"/>
    <col min="775" max="775" width="16.28515625" style="1" customWidth="1"/>
    <col min="776" max="776" width="13.5703125" style="1" customWidth="1"/>
    <col min="777" max="777" width="15.5703125" style="1" customWidth="1"/>
    <col min="778" max="778" width="2.28515625" style="1" customWidth="1"/>
    <col min="779" max="782" width="10" style="1" customWidth="1"/>
    <col min="783" max="1024" width="9.140625" style="1"/>
    <col min="1025" max="1025" width="1.85546875" style="1" customWidth="1"/>
    <col min="1026" max="1026" width="4" style="1" customWidth="1"/>
    <col min="1027" max="1027" width="17.5703125" style="1" customWidth="1"/>
    <col min="1028" max="1028" width="78.7109375" style="1" customWidth="1"/>
    <col min="1029" max="1029" width="17" style="1" customWidth="1"/>
    <col min="1030" max="1030" width="15.5703125" style="1" customWidth="1"/>
    <col min="1031" max="1031" width="16.28515625" style="1" customWidth="1"/>
    <col min="1032" max="1032" width="13.5703125" style="1" customWidth="1"/>
    <col min="1033" max="1033" width="15.5703125" style="1" customWidth="1"/>
    <col min="1034" max="1034" width="2.28515625" style="1" customWidth="1"/>
    <col min="1035" max="1038" width="10" style="1" customWidth="1"/>
    <col min="1039" max="1280" width="9.140625" style="1"/>
    <col min="1281" max="1281" width="1.85546875" style="1" customWidth="1"/>
    <col min="1282" max="1282" width="4" style="1" customWidth="1"/>
    <col min="1283" max="1283" width="17.5703125" style="1" customWidth="1"/>
    <col min="1284" max="1284" width="78.7109375" style="1" customWidth="1"/>
    <col min="1285" max="1285" width="17" style="1" customWidth="1"/>
    <col min="1286" max="1286" width="15.5703125" style="1" customWidth="1"/>
    <col min="1287" max="1287" width="16.28515625" style="1" customWidth="1"/>
    <col min="1288" max="1288" width="13.5703125" style="1" customWidth="1"/>
    <col min="1289" max="1289" width="15.5703125" style="1" customWidth="1"/>
    <col min="1290" max="1290" width="2.28515625" style="1" customWidth="1"/>
    <col min="1291" max="1294" width="10" style="1" customWidth="1"/>
    <col min="1295" max="1536" width="9.140625" style="1"/>
    <col min="1537" max="1537" width="1.85546875" style="1" customWidth="1"/>
    <col min="1538" max="1538" width="4" style="1" customWidth="1"/>
    <col min="1539" max="1539" width="17.5703125" style="1" customWidth="1"/>
    <col min="1540" max="1540" width="78.7109375" style="1" customWidth="1"/>
    <col min="1541" max="1541" width="17" style="1" customWidth="1"/>
    <col min="1542" max="1542" width="15.5703125" style="1" customWidth="1"/>
    <col min="1543" max="1543" width="16.28515625" style="1" customWidth="1"/>
    <col min="1544" max="1544" width="13.5703125" style="1" customWidth="1"/>
    <col min="1545" max="1545" width="15.5703125" style="1" customWidth="1"/>
    <col min="1546" max="1546" width="2.28515625" style="1" customWidth="1"/>
    <col min="1547" max="1550" width="10" style="1" customWidth="1"/>
    <col min="1551" max="1792" width="9.140625" style="1"/>
    <col min="1793" max="1793" width="1.85546875" style="1" customWidth="1"/>
    <col min="1794" max="1794" width="4" style="1" customWidth="1"/>
    <col min="1795" max="1795" width="17.5703125" style="1" customWidth="1"/>
    <col min="1796" max="1796" width="78.7109375" style="1" customWidth="1"/>
    <col min="1797" max="1797" width="17" style="1" customWidth="1"/>
    <col min="1798" max="1798" width="15.5703125" style="1" customWidth="1"/>
    <col min="1799" max="1799" width="16.28515625" style="1" customWidth="1"/>
    <col min="1800" max="1800" width="13.5703125" style="1" customWidth="1"/>
    <col min="1801" max="1801" width="15.5703125" style="1" customWidth="1"/>
    <col min="1802" max="1802" width="2.28515625" style="1" customWidth="1"/>
    <col min="1803" max="1806" width="10" style="1" customWidth="1"/>
    <col min="1807" max="2048" width="9.140625" style="1"/>
    <col min="2049" max="2049" width="1.85546875" style="1" customWidth="1"/>
    <col min="2050" max="2050" width="4" style="1" customWidth="1"/>
    <col min="2051" max="2051" width="17.5703125" style="1" customWidth="1"/>
    <col min="2052" max="2052" width="78.7109375" style="1" customWidth="1"/>
    <col min="2053" max="2053" width="17" style="1" customWidth="1"/>
    <col min="2054" max="2054" width="15.5703125" style="1" customWidth="1"/>
    <col min="2055" max="2055" width="16.28515625" style="1" customWidth="1"/>
    <col min="2056" max="2056" width="13.5703125" style="1" customWidth="1"/>
    <col min="2057" max="2057" width="15.5703125" style="1" customWidth="1"/>
    <col min="2058" max="2058" width="2.28515625" style="1" customWidth="1"/>
    <col min="2059" max="2062" width="10" style="1" customWidth="1"/>
    <col min="2063" max="2304" width="9.140625" style="1"/>
    <col min="2305" max="2305" width="1.85546875" style="1" customWidth="1"/>
    <col min="2306" max="2306" width="4" style="1" customWidth="1"/>
    <col min="2307" max="2307" width="17.5703125" style="1" customWidth="1"/>
    <col min="2308" max="2308" width="78.7109375" style="1" customWidth="1"/>
    <col min="2309" max="2309" width="17" style="1" customWidth="1"/>
    <col min="2310" max="2310" width="15.5703125" style="1" customWidth="1"/>
    <col min="2311" max="2311" width="16.28515625" style="1" customWidth="1"/>
    <col min="2312" max="2312" width="13.5703125" style="1" customWidth="1"/>
    <col min="2313" max="2313" width="15.5703125" style="1" customWidth="1"/>
    <col min="2314" max="2314" width="2.28515625" style="1" customWidth="1"/>
    <col min="2315" max="2318" width="10" style="1" customWidth="1"/>
    <col min="2319" max="2560" width="9.140625" style="1"/>
    <col min="2561" max="2561" width="1.85546875" style="1" customWidth="1"/>
    <col min="2562" max="2562" width="4" style="1" customWidth="1"/>
    <col min="2563" max="2563" width="17.5703125" style="1" customWidth="1"/>
    <col min="2564" max="2564" width="78.7109375" style="1" customWidth="1"/>
    <col min="2565" max="2565" width="17" style="1" customWidth="1"/>
    <col min="2566" max="2566" width="15.5703125" style="1" customWidth="1"/>
    <col min="2567" max="2567" width="16.28515625" style="1" customWidth="1"/>
    <col min="2568" max="2568" width="13.5703125" style="1" customWidth="1"/>
    <col min="2569" max="2569" width="15.5703125" style="1" customWidth="1"/>
    <col min="2570" max="2570" width="2.28515625" style="1" customWidth="1"/>
    <col min="2571" max="2574" width="10" style="1" customWidth="1"/>
    <col min="2575" max="2816" width="9.140625" style="1"/>
    <col min="2817" max="2817" width="1.85546875" style="1" customWidth="1"/>
    <col min="2818" max="2818" width="4" style="1" customWidth="1"/>
    <col min="2819" max="2819" width="17.5703125" style="1" customWidth="1"/>
    <col min="2820" max="2820" width="78.7109375" style="1" customWidth="1"/>
    <col min="2821" max="2821" width="17" style="1" customWidth="1"/>
    <col min="2822" max="2822" width="15.5703125" style="1" customWidth="1"/>
    <col min="2823" max="2823" width="16.28515625" style="1" customWidth="1"/>
    <col min="2824" max="2824" width="13.5703125" style="1" customWidth="1"/>
    <col min="2825" max="2825" width="15.5703125" style="1" customWidth="1"/>
    <col min="2826" max="2826" width="2.28515625" style="1" customWidth="1"/>
    <col min="2827" max="2830" width="10" style="1" customWidth="1"/>
    <col min="2831" max="3072" width="9.140625" style="1"/>
    <col min="3073" max="3073" width="1.85546875" style="1" customWidth="1"/>
    <col min="3074" max="3074" width="4" style="1" customWidth="1"/>
    <col min="3075" max="3075" width="17.5703125" style="1" customWidth="1"/>
    <col min="3076" max="3076" width="78.7109375" style="1" customWidth="1"/>
    <col min="3077" max="3077" width="17" style="1" customWidth="1"/>
    <col min="3078" max="3078" width="15.5703125" style="1" customWidth="1"/>
    <col min="3079" max="3079" width="16.28515625" style="1" customWidth="1"/>
    <col min="3080" max="3080" width="13.5703125" style="1" customWidth="1"/>
    <col min="3081" max="3081" width="15.5703125" style="1" customWidth="1"/>
    <col min="3082" max="3082" width="2.28515625" style="1" customWidth="1"/>
    <col min="3083" max="3086" width="10" style="1" customWidth="1"/>
    <col min="3087" max="3328" width="9.140625" style="1"/>
    <col min="3329" max="3329" width="1.85546875" style="1" customWidth="1"/>
    <col min="3330" max="3330" width="4" style="1" customWidth="1"/>
    <col min="3331" max="3331" width="17.5703125" style="1" customWidth="1"/>
    <col min="3332" max="3332" width="78.7109375" style="1" customWidth="1"/>
    <col min="3333" max="3333" width="17" style="1" customWidth="1"/>
    <col min="3334" max="3334" width="15.5703125" style="1" customWidth="1"/>
    <col min="3335" max="3335" width="16.28515625" style="1" customWidth="1"/>
    <col min="3336" max="3336" width="13.5703125" style="1" customWidth="1"/>
    <col min="3337" max="3337" width="15.5703125" style="1" customWidth="1"/>
    <col min="3338" max="3338" width="2.28515625" style="1" customWidth="1"/>
    <col min="3339" max="3342" width="10" style="1" customWidth="1"/>
    <col min="3343" max="3584" width="9.140625" style="1"/>
    <col min="3585" max="3585" width="1.85546875" style="1" customWidth="1"/>
    <col min="3586" max="3586" width="4" style="1" customWidth="1"/>
    <col min="3587" max="3587" width="17.5703125" style="1" customWidth="1"/>
    <col min="3588" max="3588" width="78.7109375" style="1" customWidth="1"/>
    <col min="3589" max="3589" width="17" style="1" customWidth="1"/>
    <col min="3590" max="3590" width="15.5703125" style="1" customWidth="1"/>
    <col min="3591" max="3591" width="16.28515625" style="1" customWidth="1"/>
    <col min="3592" max="3592" width="13.5703125" style="1" customWidth="1"/>
    <col min="3593" max="3593" width="15.5703125" style="1" customWidth="1"/>
    <col min="3594" max="3594" width="2.28515625" style="1" customWidth="1"/>
    <col min="3595" max="3598" width="10" style="1" customWidth="1"/>
    <col min="3599" max="3840" width="9.140625" style="1"/>
    <col min="3841" max="3841" width="1.85546875" style="1" customWidth="1"/>
    <col min="3842" max="3842" width="4" style="1" customWidth="1"/>
    <col min="3843" max="3843" width="17.5703125" style="1" customWidth="1"/>
    <col min="3844" max="3844" width="78.7109375" style="1" customWidth="1"/>
    <col min="3845" max="3845" width="17" style="1" customWidth="1"/>
    <col min="3846" max="3846" width="15.5703125" style="1" customWidth="1"/>
    <col min="3847" max="3847" width="16.28515625" style="1" customWidth="1"/>
    <col min="3848" max="3848" width="13.5703125" style="1" customWidth="1"/>
    <col min="3849" max="3849" width="15.5703125" style="1" customWidth="1"/>
    <col min="3850" max="3850" width="2.28515625" style="1" customWidth="1"/>
    <col min="3851" max="3854" width="10" style="1" customWidth="1"/>
    <col min="3855" max="4096" width="9.140625" style="1"/>
    <col min="4097" max="4097" width="1.85546875" style="1" customWidth="1"/>
    <col min="4098" max="4098" width="4" style="1" customWidth="1"/>
    <col min="4099" max="4099" width="17.5703125" style="1" customWidth="1"/>
    <col min="4100" max="4100" width="78.7109375" style="1" customWidth="1"/>
    <col min="4101" max="4101" width="17" style="1" customWidth="1"/>
    <col min="4102" max="4102" width="15.5703125" style="1" customWidth="1"/>
    <col min="4103" max="4103" width="16.28515625" style="1" customWidth="1"/>
    <col min="4104" max="4104" width="13.5703125" style="1" customWidth="1"/>
    <col min="4105" max="4105" width="15.5703125" style="1" customWidth="1"/>
    <col min="4106" max="4106" width="2.28515625" style="1" customWidth="1"/>
    <col min="4107" max="4110" width="10" style="1" customWidth="1"/>
    <col min="4111" max="4352" width="9.140625" style="1"/>
    <col min="4353" max="4353" width="1.85546875" style="1" customWidth="1"/>
    <col min="4354" max="4354" width="4" style="1" customWidth="1"/>
    <col min="4355" max="4355" width="17.5703125" style="1" customWidth="1"/>
    <col min="4356" max="4356" width="78.7109375" style="1" customWidth="1"/>
    <col min="4357" max="4357" width="17" style="1" customWidth="1"/>
    <col min="4358" max="4358" width="15.5703125" style="1" customWidth="1"/>
    <col min="4359" max="4359" width="16.28515625" style="1" customWidth="1"/>
    <col min="4360" max="4360" width="13.5703125" style="1" customWidth="1"/>
    <col min="4361" max="4361" width="15.5703125" style="1" customWidth="1"/>
    <col min="4362" max="4362" width="2.28515625" style="1" customWidth="1"/>
    <col min="4363" max="4366" width="10" style="1" customWidth="1"/>
    <col min="4367" max="4608" width="9.140625" style="1"/>
    <col min="4609" max="4609" width="1.85546875" style="1" customWidth="1"/>
    <col min="4610" max="4610" width="4" style="1" customWidth="1"/>
    <col min="4611" max="4611" width="17.5703125" style="1" customWidth="1"/>
    <col min="4612" max="4612" width="78.7109375" style="1" customWidth="1"/>
    <col min="4613" max="4613" width="17" style="1" customWidth="1"/>
    <col min="4614" max="4614" width="15.5703125" style="1" customWidth="1"/>
    <col min="4615" max="4615" width="16.28515625" style="1" customWidth="1"/>
    <col min="4616" max="4616" width="13.5703125" style="1" customWidth="1"/>
    <col min="4617" max="4617" width="15.5703125" style="1" customWidth="1"/>
    <col min="4618" max="4618" width="2.28515625" style="1" customWidth="1"/>
    <col min="4619" max="4622" width="10" style="1" customWidth="1"/>
    <col min="4623" max="4864" width="9.140625" style="1"/>
    <col min="4865" max="4865" width="1.85546875" style="1" customWidth="1"/>
    <col min="4866" max="4866" width="4" style="1" customWidth="1"/>
    <col min="4867" max="4867" width="17.5703125" style="1" customWidth="1"/>
    <col min="4868" max="4868" width="78.7109375" style="1" customWidth="1"/>
    <col min="4869" max="4869" width="17" style="1" customWidth="1"/>
    <col min="4870" max="4870" width="15.5703125" style="1" customWidth="1"/>
    <col min="4871" max="4871" width="16.28515625" style="1" customWidth="1"/>
    <col min="4872" max="4872" width="13.5703125" style="1" customWidth="1"/>
    <col min="4873" max="4873" width="15.5703125" style="1" customWidth="1"/>
    <col min="4874" max="4874" width="2.28515625" style="1" customWidth="1"/>
    <col min="4875" max="4878" width="10" style="1" customWidth="1"/>
    <col min="4879" max="5120" width="9.140625" style="1"/>
    <col min="5121" max="5121" width="1.85546875" style="1" customWidth="1"/>
    <col min="5122" max="5122" width="4" style="1" customWidth="1"/>
    <col min="5123" max="5123" width="17.5703125" style="1" customWidth="1"/>
    <col min="5124" max="5124" width="78.7109375" style="1" customWidth="1"/>
    <col min="5125" max="5125" width="17" style="1" customWidth="1"/>
    <col min="5126" max="5126" width="15.5703125" style="1" customWidth="1"/>
    <col min="5127" max="5127" width="16.28515625" style="1" customWidth="1"/>
    <col min="5128" max="5128" width="13.5703125" style="1" customWidth="1"/>
    <col min="5129" max="5129" width="15.5703125" style="1" customWidth="1"/>
    <col min="5130" max="5130" width="2.28515625" style="1" customWidth="1"/>
    <col min="5131" max="5134" width="10" style="1" customWidth="1"/>
    <col min="5135" max="5376" width="9.140625" style="1"/>
    <col min="5377" max="5377" width="1.85546875" style="1" customWidth="1"/>
    <col min="5378" max="5378" width="4" style="1" customWidth="1"/>
    <col min="5379" max="5379" width="17.5703125" style="1" customWidth="1"/>
    <col min="5380" max="5380" width="78.7109375" style="1" customWidth="1"/>
    <col min="5381" max="5381" width="17" style="1" customWidth="1"/>
    <col min="5382" max="5382" width="15.5703125" style="1" customWidth="1"/>
    <col min="5383" max="5383" width="16.28515625" style="1" customWidth="1"/>
    <col min="5384" max="5384" width="13.5703125" style="1" customWidth="1"/>
    <col min="5385" max="5385" width="15.5703125" style="1" customWidth="1"/>
    <col min="5386" max="5386" width="2.28515625" style="1" customWidth="1"/>
    <col min="5387" max="5390" width="10" style="1" customWidth="1"/>
    <col min="5391" max="5632" width="9.140625" style="1"/>
    <col min="5633" max="5633" width="1.85546875" style="1" customWidth="1"/>
    <col min="5634" max="5634" width="4" style="1" customWidth="1"/>
    <col min="5635" max="5635" width="17.5703125" style="1" customWidth="1"/>
    <col min="5636" max="5636" width="78.7109375" style="1" customWidth="1"/>
    <col min="5637" max="5637" width="17" style="1" customWidth="1"/>
    <col min="5638" max="5638" width="15.5703125" style="1" customWidth="1"/>
    <col min="5639" max="5639" width="16.28515625" style="1" customWidth="1"/>
    <col min="5640" max="5640" width="13.5703125" style="1" customWidth="1"/>
    <col min="5641" max="5641" width="15.5703125" style="1" customWidth="1"/>
    <col min="5642" max="5642" width="2.28515625" style="1" customWidth="1"/>
    <col min="5643" max="5646" width="10" style="1" customWidth="1"/>
    <col min="5647" max="5888" width="9.140625" style="1"/>
    <col min="5889" max="5889" width="1.85546875" style="1" customWidth="1"/>
    <col min="5890" max="5890" width="4" style="1" customWidth="1"/>
    <col min="5891" max="5891" width="17.5703125" style="1" customWidth="1"/>
    <col min="5892" max="5892" width="78.7109375" style="1" customWidth="1"/>
    <col min="5893" max="5893" width="17" style="1" customWidth="1"/>
    <col min="5894" max="5894" width="15.5703125" style="1" customWidth="1"/>
    <col min="5895" max="5895" width="16.28515625" style="1" customWidth="1"/>
    <col min="5896" max="5896" width="13.5703125" style="1" customWidth="1"/>
    <col min="5897" max="5897" width="15.5703125" style="1" customWidth="1"/>
    <col min="5898" max="5898" width="2.28515625" style="1" customWidth="1"/>
    <col min="5899" max="5902" width="10" style="1" customWidth="1"/>
    <col min="5903" max="6144" width="9.140625" style="1"/>
    <col min="6145" max="6145" width="1.85546875" style="1" customWidth="1"/>
    <col min="6146" max="6146" width="4" style="1" customWidth="1"/>
    <col min="6147" max="6147" width="17.5703125" style="1" customWidth="1"/>
    <col min="6148" max="6148" width="78.7109375" style="1" customWidth="1"/>
    <col min="6149" max="6149" width="17" style="1" customWidth="1"/>
    <col min="6150" max="6150" width="15.5703125" style="1" customWidth="1"/>
    <col min="6151" max="6151" width="16.28515625" style="1" customWidth="1"/>
    <col min="6152" max="6152" width="13.5703125" style="1" customWidth="1"/>
    <col min="6153" max="6153" width="15.5703125" style="1" customWidth="1"/>
    <col min="6154" max="6154" width="2.28515625" style="1" customWidth="1"/>
    <col min="6155" max="6158" width="10" style="1" customWidth="1"/>
    <col min="6159" max="6400" width="9.140625" style="1"/>
    <col min="6401" max="6401" width="1.85546875" style="1" customWidth="1"/>
    <col min="6402" max="6402" width="4" style="1" customWidth="1"/>
    <col min="6403" max="6403" width="17.5703125" style="1" customWidth="1"/>
    <col min="6404" max="6404" width="78.7109375" style="1" customWidth="1"/>
    <col min="6405" max="6405" width="17" style="1" customWidth="1"/>
    <col min="6406" max="6406" width="15.5703125" style="1" customWidth="1"/>
    <col min="6407" max="6407" width="16.28515625" style="1" customWidth="1"/>
    <col min="6408" max="6408" width="13.5703125" style="1" customWidth="1"/>
    <col min="6409" max="6409" width="15.5703125" style="1" customWidth="1"/>
    <col min="6410" max="6410" width="2.28515625" style="1" customWidth="1"/>
    <col min="6411" max="6414" width="10" style="1" customWidth="1"/>
    <col min="6415" max="6656" width="9.140625" style="1"/>
    <col min="6657" max="6657" width="1.85546875" style="1" customWidth="1"/>
    <col min="6658" max="6658" width="4" style="1" customWidth="1"/>
    <col min="6659" max="6659" width="17.5703125" style="1" customWidth="1"/>
    <col min="6660" max="6660" width="78.7109375" style="1" customWidth="1"/>
    <col min="6661" max="6661" width="17" style="1" customWidth="1"/>
    <col min="6662" max="6662" width="15.5703125" style="1" customWidth="1"/>
    <col min="6663" max="6663" width="16.28515625" style="1" customWidth="1"/>
    <col min="6664" max="6664" width="13.5703125" style="1" customWidth="1"/>
    <col min="6665" max="6665" width="15.5703125" style="1" customWidth="1"/>
    <col min="6666" max="6666" width="2.28515625" style="1" customWidth="1"/>
    <col min="6667" max="6670" width="10" style="1" customWidth="1"/>
    <col min="6671" max="6912" width="9.140625" style="1"/>
    <col min="6913" max="6913" width="1.85546875" style="1" customWidth="1"/>
    <col min="6914" max="6914" width="4" style="1" customWidth="1"/>
    <col min="6915" max="6915" width="17.5703125" style="1" customWidth="1"/>
    <col min="6916" max="6916" width="78.7109375" style="1" customWidth="1"/>
    <col min="6917" max="6917" width="17" style="1" customWidth="1"/>
    <col min="6918" max="6918" width="15.5703125" style="1" customWidth="1"/>
    <col min="6919" max="6919" width="16.28515625" style="1" customWidth="1"/>
    <col min="6920" max="6920" width="13.5703125" style="1" customWidth="1"/>
    <col min="6921" max="6921" width="15.5703125" style="1" customWidth="1"/>
    <col min="6922" max="6922" width="2.28515625" style="1" customWidth="1"/>
    <col min="6923" max="6926" width="10" style="1" customWidth="1"/>
    <col min="6927" max="7168" width="9.140625" style="1"/>
    <col min="7169" max="7169" width="1.85546875" style="1" customWidth="1"/>
    <col min="7170" max="7170" width="4" style="1" customWidth="1"/>
    <col min="7171" max="7171" width="17.5703125" style="1" customWidth="1"/>
    <col min="7172" max="7172" width="78.7109375" style="1" customWidth="1"/>
    <col min="7173" max="7173" width="17" style="1" customWidth="1"/>
    <col min="7174" max="7174" width="15.5703125" style="1" customWidth="1"/>
    <col min="7175" max="7175" width="16.28515625" style="1" customWidth="1"/>
    <col min="7176" max="7176" width="13.5703125" style="1" customWidth="1"/>
    <col min="7177" max="7177" width="15.5703125" style="1" customWidth="1"/>
    <col min="7178" max="7178" width="2.28515625" style="1" customWidth="1"/>
    <col min="7179" max="7182" width="10" style="1" customWidth="1"/>
    <col min="7183" max="7424" width="9.140625" style="1"/>
    <col min="7425" max="7425" width="1.85546875" style="1" customWidth="1"/>
    <col min="7426" max="7426" width="4" style="1" customWidth="1"/>
    <col min="7427" max="7427" width="17.5703125" style="1" customWidth="1"/>
    <col min="7428" max="7428" width="78.7109375" style="1" customWidth="1"/>
    <col min="7429" max="7429" width="17" style="1" customWidth="1"/>
    <col min="7430" max="7430" width="15.5703125" style="1" customWidth="1"/>
    <col min="7431" max="7431" width="16.28515625" style="1" customWidth="1"/>
    <col min="7432" max="7432" width="13.5703125" style="1" customWidth="1"/>
    <col min="7433" max="7433" width="15.5703125" style="1" customWidth="1"/>
    <col min="7434" max="7434" width="2.28515625" style="1" customWidth="1"/>
    <col min="7435" max="7438" width="10" style="1" customWidth="1"/>
    <col min="7439" max="7680" width="9.140625" style="1"/>
    <col min="7681" max="7681" width="1.85546875" style="1" customWidth="1"/>
    <col min="7682" max="7682" width="4" style="1" customWidth="1"/>
    <col min="7683" max="7683" width="17.5703125" style="1" customWidth="1"/>
    <col min="7684" max="7684" width="78.7109375" style="1" customWidth="1"/>
    <col min="7685" max="7685" width="17" style="1" customWidth="1"/>
    <col min="7686" max="7686" width="15.5703125" style="1" customWidth="1"/>
    <col min="7687" max="7687" width="16.28515625" style="1" customWidth="1"/>
    <col min="7688" max="7688" width="13.5703125" style="1" customWidth="1"/>
    <col min="7689" max="7689" width="15.5703125" style="1" customWidth="1"/>
    <col min="7690" max="7690" width="2.28515625" style="1" customWidth="1"/>
    <col min="7691" max="7694" width="10" style="1" customWidth="1"/>
    <col min="7695" max="7936" width="9.140625" style="1"/>
    <col min="7937" max="7937" width="1.85546875" style="1" customWidth="1"/>
    <col min="7938" max="7938" width="4" style="1" customWidth="1"/>
    <col min="7939" max="7939" width="17.5703125" style="1" customWidth="1"/>
    <col min="7940" max="7940" width="78.7109375" style="1" customWidth="1"/>
    <col min="7941" max="7941" width="17" style="1" customWidth="1"/>
    <col min="7942" max="7942" width="15.5703125" style="1" customWidth="1"/>
    <col min="7943" max="7943" width="16.28515625" style="1" customWidth="1"/>
    <col min="7944" max="7944" width="13.5703125" style="1" customWidth="1"/>
    <col min="7945" max="7945" width="15.5703125" style="1" customWidth="1"/>
    <col min="7946" max="7946" width="2.28515625" style="1" customWidth="1"/>
    <col min="7947" max="7950" width="10" style="1" customWidth="1"/>
    <col min="7951" max="8192" width="9.140625" style="1"/>
    <col min="8193" max="8193" width="1.85546875" style="1" customWidth="1"/>
    <col min="8194" max="8194" width="4" style="1" customWidth="1"/>
    <col min="8195" max="8195" width="17.5703125" style="1" customWidth="1"/>
    <col min="8196" max="8196" width="78.7109375" style="1" customWidth="1"/>
    <col min="8197" max="8197" width="17" style="1" customWidth="1"/>
    <col min="8198" max="8198" width="15.5703125" style="1" customWidth="1"/>
    <col min="8199" max="8199" width="16.28515625" style="1" customWidth="1"/>
    <col min="8200" max="8200" width="13.5703125" style="1" customWidth="1"/>
    <col min="8201" max="8201" width="15.5703125" style="1" customWidth="1"/>
    <col min="8202" max="8202" width="2.28515625" style="1" customWidth="1"/>
    <col min="8203" max="8206" width="10" style="1" customWidth="1"/>
    <col min="8207" max="8448" width="9.140625" style="1"/>
    <col min="8449" max="8449" width="1.85546875" style="1" customWidth="1"/>
    <col min="8450" max="8450" width="4" style="1" customWidth="1"/>
    <col min="8451" max="8451" width="17.5703125" style="1" customWidth="1"/>
    <col min="8452" max="8452" width="78.7109375" style="1" customWidth="1"/>
    <col min="8453" max="8453" width="17" style="1" customWidth="1"/>
    <col min="8454" max="8454" width="15.5703125" style="1" customWidth="1"/>
    <col min="8455" max="8455" width="16.28515625" style="1" customWidth="1"/>
    <col min="8456" max="8456" width="13.5703125" style="1" customWidth="1"/>
    <col min="8457" max="8457" width="15.5703125" style="1" customWidth="1"/>
    <col min="8458" max="8458" width="2.28515625" style="1" customWidth="1"/>
    <col min="8459" max="8462" width="10" style="1" customWidth="1"/>
    <col min="8463" max="8704" width="9.140625" style="1"/>
    <col min="8705" max="8705" width="1.85546875" style="1" customWidth="1"/>
    <col min="8706" max="8706" width="4" style="1" customWidth="1"/>
    <col min="8707" max="8707" width="17.5703125" style="1" customWidth="1"/>
    <col min="8708" max="8708" width="78.7109375" style="1" customWidth="1"/>
    <col min="8709" max="8709" width="17" style="1" customWidth="1"/>
    <col min="8710" max="8710" width="15.5703125" style="1" customWidth="1"/>
    <col min="8711" max="8711" width="16.28515625" style="1" customWidth="1"/>
    <col min="8712" max="8712" width="13.5703125" style="1" customWidth="1"/>
    <col min="8713" max="8713" width="15.5703125" style="1" customWidth="1"/>
    <col min="8714" max="8714" width="2.28515625" style="1" customWidth="1"/>
    <col min="8715" max="8718" width="10" style="1" customWidth="1"/>
    <col min="8719" max="8960" width="9.140625" style="1"/>
    <col min="8961" max="8961" width="1.85546875" style="1" customWidth="1"/>
    <col min="8962" max="8962" width="4" style="1" customWidth="1"/>
    <col min="8963" max="8963" width="17.5703125" style="1" customWidth="1"/>
    <col min="8964" max="8964" width="78.7109375" style="1" customWidth="1"/>
    <col min="8965" max="8965" width="17" style="1" customWidth="1"/>
    <col min="8966" max="8966" width="15.5703125" style="1" customWidth="1"/>
    <col min="8967" max="8967" width="16.28515625" style="1" customWidth="1"/>
    <col min="8968" max="8968" width="13.5703125" style="1" customWidth="1"/>
    <col min="8969" max="8969" width="15.5703125" style="1" customWidth="1"/>
    <col min="8970" max="8970" width="2.28515625" style="1" customWidth="1"/>
    <col min="8971" max="8974" width="10" style="1" customWidth="1"/>
    <col min="8975" max="9216" width="9.140625" style="1"/>
    <col min="9217" max="9217" width="1.85546875" style="1" customWidth="1"/>
    <col min="9218" max="9218" width="4" style="1" customWidth="1"/>
    <col min="9219" max="9219" width="17.5703125" style="1" customWidth="1"/>
    <col min="9220" max="9220" width="78.7109375" style="1" customWidth="1"/>
    <col min="9221" max="9221" width="17" style="1" customWidth="1"/>
    <col min="9222" max="9222" width="15.5703125" style="1" customWidth="1"/>
    <col min="9223" max="9223" width="16.28515625" style="1" customWidth="1"/>
    <col min="9224" max="9224" width="13.5703125" style="1" customWidth="1"/>
    <col min="9225" max="9225" width="15.5703125" style="1" customWidth="1"/>
    <col min="9226" max="9226" width="2.28515625" style="1" customWidth="1"/>
    <col min="9227" max="9230" width="10" style="1" customWidth="1"/>
    <col min="9231" max="9472" width="9.140625" style="1"/>
    <col min="9473" max="9473" width="1.85546875" style="1" customWidth="1"/>
    <col min="9474" max="9474" width="4" style="1" customWidth="1"/>
    <col min="9475" max="9475" width="17.5703125" style="1" customWidth="1"/>
    <col min="9476" max="9476" width="78.7109375" style="1" customWidth="1"/>
    <col min="9477" max="9477" width="17" style="1" customWidth="1"/>
    <col min="9478" max="9478" width="15.5703125" style="1" customWidth="1"/>
    <col min="9479" max="9479" width="16.28515625" style="1" customWidth="1"/>
    <col min="9480" max="9480" width="13.5703125" style="1" customWidth="1"/>
    <col min="9481" max="9481" width="15.5703125" style="1" customWidth="1"/>
    <col min="9482" max="9482" width="2.28515625" style="1" customWidth="1"/>
    <col min="9483" max="9486" width="10" style="1" customWidth="1"/>
    <col min="9487" max="9728" width="9.140625" style="1"/>
    <col min="9729" max="9729" width="1.85546875" style="1" customWidth="1"/>
    <col min="9730" max="9730" width="4" style="1" customWidth="1"/>
    <col min="9731" max="9731" width="17.5703125" style="1" customWidth="1"/>
    <col min="9732" max="9732" width="78.7109375" style="1" customWidth="1"/>
    <col min="9733" max="9733" width="17" style="1" customWidth="1"/>
    <col min="9734" max="9734" width="15.5703125" style="1" customWidth="1"/>
    <col min="9735" max="9735" width="16.28515625" style="1" customWidth="1"/>
    <col min="9736" max="9736" width="13.5703125" style="1" customWidth="1"/>
    <col min="9737" max="9737" width="15.5703125" style="1" customWidth="1"/>
    <col min="9738" max="9738" width="2.28515625" style="1" customWidth="1"/>
    <col min="9739" max="9742" width="10" style="1" customWidth="1"/>
    <col min="9743" max="9984" width="9.140625" style="1"/>
    <col min="9985" max="9985" width="1.85546875" style="1" customWidth="1"/>
    <col min="9986" max="9986" width="4" style="1" customWidth="1"/>
    <col min="9987" max="9987" width="17.5703125" style="1" customWidth="1"/>
    <col min="9988" max="9988" width="78.7109375" style="1" customWidth="1"/>
    <col min="9989" max="9989" width="17" style="1" customWidth="1"/>
    <col min="9990" max="9990" width="15.5703125" style="1" customWidth="1"/>
    <col min="9991" max="9991" width="16.28515625" style="1" customWidth="1"/>
    <col min="9992" max="9992" width="13.5703125" style="1" customWidth="1"/>
    <col min="9993" max="9993" width="15.5703125" style="1" customWidth="1"/>
    <col min="9994" max="9994" width="2.28515625" style="1" customWidth="1"/>
    <col min="9995" max="9998" width="10" style="1" customWidth="1"/>
    <col min="9999" max="10240" width="9.140625" style="1"/>
    <col min="10241" max="10241" width="1.85546875" style="1" customWidth="1"/>
    <col min="10242" max="10242" width="4" style="1" customWidth="1"/>
    <col min="10243" max="10243" width="17.5703125" style="1" customWidth="1"/>
    <col min="10244" max="10244" width="78.7109375" style="1" customWidth="1"/>
    <col min="10245" max="10245" width="17" style="1" customWidth="1"/>
    <col min="10246" max="10246" width="15.5703125" style="1" customWidth="1"/>
    <col min="10247" max="10247" width="16.28515625" style="1" customWidth="1"/>
    <col min="10248" max="10248" width="13.5703125" style="1" customWidth="1"/>
    <col min="10249" max="10249" width="15.5703125" style="1" customWidth="1"/>
    <col min="10250" max="10250" width="2.28515625" style="1" customWidth="1"/>
    <col min="10251" max="10254" width="10" style="1" customWidth="1"/>
    <col min="10255" max="10496" width="9.140625" style="1"/>
    <col min="10497" max="10497" width="1.85546875" style="1" customWidth="1"/>
    <col min="10498" max="10498" width="4" style="1" customWidth="1"/>
    <col min="10499" max="10499" width="17.5703125" style="1" customWidth="1"/>
    <col min="10500" max="10500" width="78.7109375" style="1" customWidth="1"/>
    <col min="10501" max="10501" width="17" style="1" customWidth="1"/>
    <col min="10502" max="10502" width="15.5703125" style="1" customWidth="1"/>
    <col min="10503" max="10503" width="16.28515625" style="1" customWidth="1"/>
    <col min="10504" max="10504" width="13.5703125" style="1" customWidth="1"/>
    <col min="10505" max="10505" width="15.5703125" style="1" customWidth="1"/>
    <col min="10506" max="10506" width="2.28515625" style="1" customWidth="1"/>
    <col min="10507" max="10510" width="10" style="1" customWidth="1"/>
    <col min="10511" max="10752" width="9.140625" style="1"/>
    <col min="10753" max="10753" width="1.85546875" style="1" customWidth="1"/>
    <col min="10754" max="10754" width="4" style="1" customWidth="1"/>
    <col min="10755" max="10755" width="17.5703125" style="1" customWidth="1"/>
    <col min="10756" max="10756" width="78.7109375" style="1" customWidth="1"/>
    <col min="10757" max="10757" width="17" style="1" customWidth="1"/>
    <col min="10758" max="10758" width="15.5703125" style="1" customWidth="1"/>
    <col min="10759" max="10759" width="16.28515625" style="1" customWidth="1"/>
    <col min="10760" max="10760" width="13.5703125" style="1" customWidth="1"/>
    <col min="10761" max="10761" width="15.5703125" style="1" customWidth="1"/>
    <col min="10762" max="10762" width="2.28515625" style="1" customWidth="1"/>
    <col min="10763" max="10766" width="10" style="1" customWidth="1"/>
    <col min="10767" max="11008" width="9.140625" style="1"/>
    <col min="11009" max="11009" width="1.85546875" style="1" customWidth="1"/>
    <col min="11010" max="11010" width="4" style="1" customWidth="1"/>
    <col min="11011" max="11011" width="17.5703125" style="1" customWidth="1"/>
    <col min="11012" max="11012" width="78.7109375" style="1" customWidth="1"/>
    <col min="11013" max="11013" width="17" style="1" customWidth="1"/>
    <col min="11014" max="11014" width="15.5703125" style="1" customWidth="1"/>
    <col min="11015" max="11015" width="16.28515625" style="1" customWidth="1"/>
    <col min="11016" max="11016" width="13.5703125" style="1" customWidth="1"/>
    <col min="11017" max="11017" width="15.5703125" style="1" customWidth="1"/>
    <col min="11018" max="11018" width="2.28515625" style="1" customWidth="1"/>
    <col min="11019" max="11022" width="10" style="1" customWidth="1"/>
    <col min="11023" max="11264" width="9.140625" style="1"/>
    <col min="11265" max="11265" width="1.85546875" style="1" customWidth="1"/>
    <col min="11266" max="11266" width="4" style="1" customWidth="1"/>
    <col min="11267" max="11267" width="17.5703125" style="1" customWidth="1"/>
    <col min="11268" max="11268" width="78.7109375" style="1" customWidth="1"/>
    <col min="11269" max="11269" width="17" style="1" customWidth="1"/>
    <col min="11270" max="11270" width="15.5703125" style="1" customWidth="1"/>
    <col min="11271" max="11271" width="16.28515625" style="1" customWidth="1"/>
    <col min="11272" max="11272" width="13.5703125" style="1" customWidth="1"/>
    <col min="11273" max="11273" width="15.5703125" style="1" customWidth="1"/>
    <col min="11274" max="11274" width="2.28515625" style="1" customWidth="1"/>
    <col min="11275" max="11278" width="10" style="1" customWidth="1"/>
    <col min="11279" max="11520" width="9.140625" style="1"/>
    <col min="11521" max="11521" width="1.85546875" style="1" customWidth="1"/>
    <col min="11522" max="11522" width="4" style="1" customWidth="1"/>
    <col min="11523" max="11523" width="17.5703125" style="1" customWidth="1"/>
    <col min="11524" max="11524" width="78.7109375" style="1" customWidth="1"/>
    <col min="11525" max="11525" width="17" style="1" customWidth="1"/>
    <col min="11526" max="11526" width="15.5703125" style="1" customWidth="1"/>
    <col min="11527" max="11527" width="16.28515625" style="1" customWidth="1"/>
    <col min="11528" max="11528" width="13.5703125" style="1" customWidth="1"/>
    <col min="11529" max="11529" width="15.5703125" style="1" customWidth="1"/>
    <col min="11530" max="11530" width="2.28515625" style="1" customWidth="1"/>
    <col min="11531" max="11534" width="10" style="1" customWidth="1"/>
    <col min="11535" max="11776" width="9.140625" style="1"/>
    <col min="11777" max="11777" width="1.85546875" style="1" customWidth="1"/>
    <col min="11778" max="11778" width="4" style="1" customWidth="1"/>
    <col min="11779" max="11779" width="17.5703125" style="1" customWidth="1"/>
    <col min="11780" max="11780" width="78.7109375" style="1" customWidth="1"/>
    <col min="11781" max="11781" width="17" style="1" customWidth="1"/>
    <col min="11782" max="11782" width="15.5703125" style="1" customWidth="1"/>
    <col min="11783" max="11783" width="16.28515625" style="1" customWidth="1"/>
    <col min="11784" max="11784" width="13.5703125" style="1" customWidth="1"/>
    <col min="11785" max="11785" width="15.5703125" style="1" customWidth="1"/>
    <col min="11786" max="11786" width="2.28515625" style="1" customWidth="1"/>
    <col min="11787" max="11790" width="10" style="1" customWidth="1"/>
    <col min="11791" max="12032" width="9.140625" style="1"/>
    <col min="12033" max="12033" width="1.85546875" style="1" customWidth="1"/>
    <col min="12034" max="12034" width="4" style="1" customWidth="1"/>
    <col min="12035" max="12035" width="17.5703125" style="1" customWidth="1"/>
    <col min="12036" max="12036" width="78.7109375" style="1" customWidth="1"/>
    <col min="12037" max="12037" width="17" style="1" customWidth="1"/>
    <col min="12038" max="12038" width="15.5703125" style="1" customWidth="1"/>
    <col min="12039" max="12039" width="16.28515625" style="1" customWidth="1"/>
    <col min="12040" max="12040" width="13.5703125" style="1" customWidth="1"/>
    <col min="12041" max="12041" width="15.5703125" style="1" customWidth="1"/>
    <col min="12042" max="12042" width="2.28515625" style="1" customWidth="1"/>
    <col min="12043" max="12046" width="10" style="1" customWidth="1"/>
    <col min="12047" max="12288" width="9.140625" style="1"/>
    <col min="12289" max="12289" width="1.85546875" style="1" customWidth="1"/>
    <col min="12290" max="12290" width="4" style="1" customWidth="1"/>
    <col min="12291" max="12291" width="17.5703125" style="1" customWidth="1"/>
    <col min="12292" max="12292" width="78.7109375" style="1" customWidth="1"/>
    <col min="12293" max="12293" width="17" style="1" customWidth="1"/>
    <col min="12294" max="12294" width="15.5703125" style="1" customWidth="1"/>
    <col min="12295" max="12295" width="16.28515625" style="1" customWidth="1"/>
    <col min="12296" max="12296" width="13.5703125" style="1" customWidth="1"/>
    <col min="12297" max="12297" width="15.5703125" style="1" customWidth="1"/>
    <col min="12298" max="12298" width="2.28515625" style="1" customWidth="1"/>
    <col min="12299" max="12302" width="10" style="1" customWidth="1"/>
    <col min="12303" max="12544" width="9.140625" style="1"/>
    <col min="12545" max="12545" width="1.85546875" style="1" customWidth="1"/>
    <col min="12546" max="12546" width="4" style="1" customWidth="1"/>
    <col min="12547" max="12547" width="17.5703125" style="1" customWidth="1"/>
    <col min="12548" max="12548" width="78.7109375" style="1" customWidth="1"/>
    <col min="12549" max="12549" width="17" style="1" customWidth="1"/>
    <col min="12550" max="12550" width="15.5703125" style="1" customWidth="1"/>
    <col min="12551" max="12551" width="16.28515625" style="1" customWidth="1"/>
    <col min="12552" max="12552" width="13.5703125" style="1" customWidth="1"/>
    <col min="12553" max="12553" width="15.5703125" style="1" customWidth="1"/>
    <col min="12554" max="12554" width="2.28515625" style="1" customWidth="1"/>
    <col min="12555" max="12558" width="10" style="1" customWidth="1"/>
    <col min="12559" max="12800" width="9.140625" style="1"/>
    <col min="12801" max="12801" width="1.85546875" style="1" customWidth="1"/>
    <col min="12802" max="12802" width="4" style="1" customWidth="1"/>
    <col min="12803" max="12803" width="17.5703125" style="1" customWidth="1"/>
    <col min="12804" max="12804" width="78.7109375" style="1" customWidth="1"/>
    <col min="12805" max="12805" width="17" style="1" customWidth="1"/>
    <col min="12806" max="12806" width="15.5703125" style="1" customWidth="1"/>
    <col min="12807" max="12807" width="16.28515625" style="1" customWidth="1"/>
    <col min="12808" max="12808" width="13.5703125" style="1" customWidth="1"/>
    <col min="12809" max="12809" width="15.5703125" style="1" customWidth="1"/>
    <col min="12810" max="12810" width="2.28515625" style="1" customWidth="1"/>
    <col min="12811" max="12814" width="10" style="1" customWidth="1"/>
    <col min="12815" max="13056" width="9.140625" style="1"/>
    <col min="13057" max="13057" width="1.85546875" style="1" customWidth="1"/>
    <col min="13058" max="13058" width="4" style="1" customWidth="1"/>
    <col min="13059" max="13059" width="17.5703125" style="1" customWidth="1"/>
    <col min="13060" max="13060" width="78.7109375" style="1" customWidth="1"/>
    <col min="13061" max="13061" width="17" style="1" customWidth="1"/>
    <col min="13062" max="13062" width="15.5703125" style="1" customWidth="1"/>
    <col min="13063" max="13063" width="16.28515625" style="1" customWidth="1"/>
    <col min="13064" max="13064" width="13.5703125" style="1" customWidth="1"/>
    <col min="13065" max="13065" width="15.5703125" style="1" customWidth="1"/>
    <col min="13066" max="13066" width="2.28515625" style="1" customWidth="1"/>
    <col min="13067" max="13070" width="10" style="1" customWidth="1"/>
    <col min="13071" max="13312" width="9.140625" style="1"/>
    <col min="13313" max="13313" width="1.85546875" style="1" customWidth="1"/>
    <col min="13314" max="13314" width="4" style="1" customWidth="1"/>
    <col min="13315" max="13315" width="17.5703125" style="1" customWidth="1"/>
    <col min="13316" max="13316" width="78.7109375" style="1" customWidth="1"/>
    <col min="13317" max="13317" width="17" style="1" customWidth="1"/>
    <col min="13318" max="13318" width="15.5703125" style="1" customWidth="1"/>
    <col min="13319" max="13319" width="16.28515625" style="1" customWidth="1"/>
    <col min="13320" max="13320" width="13.5703125" style="1" customWidth="1"/>
    <col min="13321" max="13321" width="15.5703125" style="1" customWidth="1"/>
    <col min="13322" max="13322" width="2.28515625" style="1" customWidth="1"/>
    <col min="13323" max="13326" width="10" style="1" customWidth="1"/>
    <col min="13327" max="13568" width="9.140625" style="1"/>
    <col min="13569" max="13569" width="1.85546875" style="1" customWidth="1"/>
    <col min="13570" max="13570" width="4" style="1" customWidth="1"/>
    <col min="13571" max="13571" width="17.5703125" style="1" customWidth="1"/>
    <col min="13572" max="13572" width="78.7109375" style="1" customWidth="1"/>
    <col min="13573" max="13573" width="17" style="1" customWidth="1"/>
    <col min="13574" max="13574" width="15.5703125" style="1" customWidth="1"/>
    <col min="13575" max="13575" width="16.28515625" style="1" customWidth="1"/>
    <col min="13576" max="13576" width="13.5703125" style="1" customWidth="1"/>
    <col min="13577" max="13577" width="15.5703125" style="1" customWidth="1"/>
    <col min="13578" max="13578" width="2.28515625" style="1" customWidth="1"/>
    <col min="13579" max="13582" width="10" style="1" customWidth="1"/>
    <col min="13583" max="13824" width="9.140625" style="1"/>
    <col min="13825" max="13825" width="1.85546875" style="1" customWidth="1"/>
    <col min="13826" max="13826" width="4" style="1" customWidth="1"/>
    <col min="13827" max="13827" width="17.5703125" style="1" customWidth="1"/>
    <col min="13828" max="13828" width="78.7109375" style="1" customWidth="1"/>
    <col min="13829" max="13829" width="17" style="1" customWidth="1"/>
    <col min="13830" max="13830" width="15.5703125" style="1" customWidth="1"/>
    <col min="13831" max="13831" width="16.28515625" style="1" customWidth="1"/>
    <col min="13832" max="13832" width="13.5703125" style="1" customWidth="1"/>
    <col min="13833" max="13833" width="15.5703125" style="1" customWidth="1"/>
    <col min="13834" max="13834" width="2.28515625" style="1" customWidth="1"/>
    <col min="13835" max="13838" width="10" style="1" customWidth="1"/>
    <col min="13839" max="14080" width="9.140625" style="1"/>
    <col min="14081" max="14081" width="1.85546875" style="1" customWidth="1"/>
    <col min="14082" max="14082" width="4" style="1" customWidth="1"/>
    <col min="14083" max="14083" width="17.5703125" style="1" customWidth="1"/>
    <col min="14084" max="14084" width="78.7109375" style="1" customWidth="1"/>
    <col min="14085" max="14085" width="17" style="1" customWidth="1"/>
    <col min="14086" max="14086" width="15.5703125" style="1" customWidth="1"/>
    <col min="14087" max="14087" width="16.28515625" style="1" customWidth="1"/>
    <col min="14088" max="14088" width="13.5703125" style="1" customWidth="1"/>
    <col min="14089" max="14089" width="15.5703125" style="1" customWidth="1"/>
    <col min="14090" max="14090" width="2.28515625" style="1" customWidth="1"/>
    <col min="14091" max="14094" width="10" style="1" customWidth="1"/>
    <col min="14095" max="14336" width="9.140625" style="1"/>
    <col min="14337" max="14337" width="1.85546875" style="1" customWidth="1"/>
    <col min="14338" max="14338" width="4" style="1" customWidth="1"/>
    <col min="14339" max="14339" width="17.5703125" style="1" customWidth="1"/>
    <col min="14340" max="14340" width="78.7109375" style="1" customWidth="1"/>
    <col min="14341" max="14341" width="17" style="1" customWidth="1"/>
    <col min="14342" max="14342" width="15.5703125" style="1" customWidth="1"/>
    <col min="14343" max="14343" width="16.28515625" style="1" customWidth="1"/>
    <col min="14344" max="14344" width="13.5703125" style="1" customWidth="1"/>
    <col min="14345" max="14345" width="15.5703125" style="1" customWidth="1"/>
    <col min="14346" max="14346" width="2.28515625" style="1" customWidth="1"/>
    <col min="14347" max="14350" width="10" style="1" customWidth="1"/>
    <col min="14351" max="14592" width="9.140625" style="1"/>
    <col min="14593" max="14593" width="1.85546875" style="1" customWidth="1"/>
    <col min="14594" max="14594" width="4" style="1" customWidth="1"/>
    <col min="14595" max="14595" width="17.5703125" style="1" customWidth="1"/>
    <col min="14596" max="14596" width="78.7109375" style="1" customWidth="1"/>
    <col min="14597" max="14597" width="17" style="1" customWidth="1"/>
    <col min="14598" max="14598" width="15.5703125" style="1" customWidth="1"/>
    <col min="14599" max="14599" width="16.28515625" style="1" customWidth="1"/>
    <col min="14600" max="14600" width="13.5703125" style="1" customWidth="1"/>
    <col min="14601" max="14601" width="15.5703125" style="1" customWidth="1"/>
    <col min="14602" max="14602" width="2.28515625" style="1" customWidth="1"/>
    <col min="14603" max="14606" width="10" style="1" customWidth="1"/>
    <col min="14607" max="14848" width="9.140625" style="1"/>
    <col min="14849" max="14849" width="1.85546875" style="1" customWidth="1"/>
    <col min="14850" max="14850" width="4" style="1" customWidth="1"/>
    <col min="14851" max="14851" width="17.5703125" style="1" customWidth="1"/>
    <col min="14852" max="14852" width="78.7109375" style="1" customWidth="1"/>
    <col min="14853" max="14853" width="17" style="1" customWidth="1"/>
    <col min="14854" max="14854" width="15.5703125" style="1" customWidth="1"/>
    <col min="14855" max="14855" width="16.28515625" style="1" customWidth="1"/>
    <col min="14856" max="14856" width="13.5703125" style="1" customWidth="1"/>
    <col min="14857" max="14857" width="15.5703125" style="1" customWidth="1"/>
    <col min="14858" max="14858" width="2.28515625" style="1" customWidth="1"/>
    <col min="14859" max="14862" width="10" style="1" customWidth="1"/>
    <col min="14863" max="15104" width="9.140625" style="1"/>
    <col min="15105" max="15105" width="1.85546875" style="1" customWidth="1"/>
    <col min="15106" max="15106" width="4" style="1" customWidth="1"/>
    <col min="15107" max="15107" width="17.5703125" style="1" customWidth="1"/>
    <col min="15108" max="15108" width="78.7109375" style="1" customWidth="1"/>
    <col min="15109" max="15109" width="17" style="1" customWidth="1"/>
    <col min="15110" max="15110" width="15.5703125" style="1" customWidth="1"/>
    <col min="15111" max="15111" width="16.28515625" style="1" customWidth="1"/>
    <col min="15112" max="15112" width="13.5703125" style="1" customWidth="1"/>
    <col min="15113" max="15113" width="15.5703125" style="1" customWidth="1"/>
    <col min="15114" max="15114" width="2.28515625" style="1" customWidth="1"/>
    <col min="15115" max="15118" width="10" style="1" customWidth="1"/>
    <col min="15119" max="15360" width="9.140625" style="1"/>
    <col min="15361" max="15361" width="1.85546875" style="1" customWidth="1"/>
    <col min="15362" max="15362" width="4" style="1" customWidth="1"/>
    <col min="15363" max="15363" width="17.5703125" style="1" customWidth="1"/>
    <col min="15364" max="15364" width="78.7109375" style="1" customWidth="1"/>
    <col min="15365" max="15365" width="17" style="1" customWidth="1"/>
    <col min="15366" max="15366" width="15.5703125" style="1" customWidth="1"/>
    <col min="15367" max="15367" width="16.28515625" style="1" customWidth="1"/>
    <col min="15368" max="15368" width="13.5703125" style="1" customWidth="1"/>
    <col min="15369" max="15369" width="15.5703125" style="1" customWidth="1"/>
    <col min="15370" max="15370" width="2.28515625" style="1" customWidth="1"/>
    <col min="15371" max="15374" width="10" style="1" customWidth="1"/>
    <col min="15375" max="15616" width="9.140625" style="1"/>
    <col min="15617" max="15617" width="1.85546875" style="1" customWidth="1"/>
    <col min="15618" max="15618" width="4" style="1" customWidth="1"/>
    <col min="15619" max="15619" width="17.5703125" style="1" customWidth="1"/>
    <col min="15620" max="15620" width="78.7109375" style="1" customWidth="1"/>
    <col min="15621" max="15621" width="17" style="1" customWidth="1"/>
    <col min="15622" max="15622" width="15.5703125" style="1" customWidth="1"/>
    <col min="15623" max="15623" width="16.28515625" style="1" customWidth="1"/>
    <col min="15624" max="15624" width="13.5703125" style="1" customWidth="1"/>
    <col min="15625" max="15625" width="15.5703125" style="1" customWidth="1"/>
    <col min="15626" max="15626" width="2.28515625" style="1" customWidth="1"/>
    <col min="15627" max="15630" width="10" style="1" customWidth="1"/>
    <col min="15631" max="15872" width="9.140625" style="1"/>
    <col min="15873" max="15873" width="1.85546875" style="1" customWidth="1"/>
    <col min="15874" max="15874" width="4" style="1" customWidth="1"/>
    <col min="15875" max="15875" width="17.5703125" style="1" customWidth="1"/>
    <col min="15876" max="15876" width="78.7109375" style="1" customWidth="1"/>
    <col min="15877" max="15877" width="17" style="1" customWidth="1"/>
    <col min="15878" max="15878" width="15.5703125" style="1" customWidth="1"/>
    <col min="15879" max="15879" width="16.28515625" style="1" customWidth="1"/>
    <col min="15880" max="15880" width="13.5703125" style="1" customWidth="1"/>
    <col min="15881" max="15881" width="15.5703125" style="1" customWidth="1"/>
    <col min="15882" max="15882" width="2.28515625" style="1" customWidth="1"/>
    <col min="15883" max="15886" width="10" style="1" customWidth="1"/>
    <col min="15887" max="16128" width="9.140625" style="1"/>
    <col min="16129" max="16129" width="1.85546875" style="1" customWidth="1"/>
    <col min="16130" max="16130" width="4" style="1" customWidth="1"/>
    <col min="16131" max="16131" width="17.5703125" style="1" customWidth="1"/>
    <col min="16132" max="16132" width="78.7109375" style="1" customWidth="1"/>
    <col min="16133" max="16133" width="17" style="1" customWidth="1"/>
    <col min="16134" max="16134" width="15.5703125" style="1" customWidth="1"/>
    <col min="16135" max="16135" width="16.28515625" style="1" customWidth="1"/>
    <col min="16136" max="16136" width="13.5703125" style="1" customWidth="1"/>
    <col min="16137" max="16137" width="15.5703125" style="1" customWidth="1"/>
    <col min="16138" max="16138" width="2.28515625" style="1" customWidth="1"/>
    <col min="16139" max="16142" width="10" style="1" customWidth="1"/>
    <col min="16143" max="16384" width="9.140625" style="1"/>
  </cols>
  <sheetData>
    <row r="1" spans="2:18" hidden="1" x14ac:dyDescent="0.25">
      <c r="F1" s="3"/>
      <c r="G1" s="3"/>
      <c r="H1" s="3"/>
      <c r="I1" s="4"/>
      <c r="J1" s="5"/>
      <c r="K1" s="5"/>
      <c r="L1" s="5"/>
      <c r="M1" s="6"/>
    </row>
    <row r="2" spans="2:18" ht="15.75" hidden="1" x14ac:dyDescent="0.25">
      <c r="E2" s="1"/>
      <c r="F2" s="7"/>
      <c r="G2" s="7"/>
      <c r="H2" s="7"/>
      <c r="I2" s="8" t="s">
        <v>0</v>
      </c>
      <c r="J2" s="5"/>
      <c r="K2" s="9"/>
    </row>
    <row r="3" spans="2:18" ht="15.75" hidden="1" x14ac:dyDescent="0.25">
      <c r="F3" s="7"/>
      <c r="G3" s="7"/>
      <c r="H3" s="7"/>
      <c r="I3" s="11" t="s">
        <v>1</v>
      </c>
      <c r="J3" s="5"/>
      <c r="K3" s="5"/>
    </row>
    <row r="4" spans="2:18" ht="18.75" hidden="1" x14ac:dyDescent="0.25">
      <c r="D4" s="12" t="s">
        <v>2</v>
      </c>
      <c r="E4" s="1"/>
      <c r="F4" s="7"/>
      <c r="G4" s="7"/>
      <c r="H4" s="7"/>
      <c r="I4" s="13"/>
      <c r="J4" s="5"/>
      <c r="K4" s="5"/>
      <c r="L4" s="5"/>
    </row>
    <row r="5" spans="2:18" x14ac:dyDescent="0.25">
      <c r="I5" s="14" t="s">
        <v>3</v>
      </c>
      <c r="J5" s="10"/>
    </row>
    <row r="6" spans="2:18" ht="14.25" x14ac:dyDescent="0.25">
      <c r="D6" s="16"/>
      <c r="E6" s="17"/>
      <c r="F6" s="18"/>
      <c r="G6" s="18"/>
      <c r="I6" s="14" t="s">
        <v>4</v>
      </c>
      <c r="J6" s="19"/>
    </row>
    <row r="7" spans="2:18" ht="17.25" customHeight="1" x14ac:dyDescent="0.25">
      <c r="D7" s="20"/>
      <c r="E7" s="17"/>
      <c r="F7" s="18"/>
      <c r="G7" s="18"/>
      <c r="I7" s="21" t="s">
        <v>5</v>
      </c>
      <c r="J7" s="19"/>
    </row>
    <row r="8" spans="2:18" s="22" customFormat="1" ht="17.25" customHeight="1" x14ac:dyDescent="0.25">
      <c r="B8" s="16"/>
      <c r="C8" s="16"/>
      <c r="H8" s="23"/>
      <c r="I8" s="14" t="s">
        <v>6</v>
      </c>
      <c r="J8" s="24"/>
      <c r="K8" s="25"/>
      <c r="L8" s="25"/>
      <c r="M8" s="25"/>
      <c r="N8" s="26"/>
    </row>
    <row r="9" spans="2:18" s="20" customFormat="1" ht="17.25" customHeight="1" x14ac:dyDescent="0.25">
      <c r="I9" s="27" t="s">
        <v>7</v>
      </c>
      <c r="J9" s="19"/>
      <c r="K9" s="28"/>
      <c r="L9" s="29"/>
      <c r="M9" s="29"/>
      <c r="N9" s="30"/>
    </row>
    <row r="10" spans="2:18" ht="17.25" customHeight="1" x14ac:dyDescent="0.25">
      <c r="B10" s="31"/>
      <c r="C10" s="32"/>
      <c r="D10" s="33"/>
      <c r="E10" s="33"/>
      <c r="F10" s="34"/>
      <c r="G10" s="34"/>
      <c r="H10" s="35"/>
      <c r="I10" s="36"/>
      <c r="J10" s="37"/>
      <c r="K10" s="28"/>
      <c r="L10" s="29"/>
      <c r="M10" s="29"/>
    </row>
    <row r="11" spans="2:18" ht="15.75" customHeight="1" thickBot="1" x14ac:dyDescent="0.3">
      <c r="D11" s="38"/>
      <c r="E11" s="1"/>
      <c r="F11" s="39" t="s">
        <v>8</v>
      </c>
      <c r="G11" s="39"/>
      <c r="H11" s="39"/>
      <c r="I11" s="37"/>
      <c r="J11" s="37"/>
      <c r="K11" s="40"/>
      <c r="L11" s="29"/>
      <c r="M11" s="29"/>
    </row>
    <row r="12" spans="2:18" ht="17.25" customHeight="1" thickTop="1" thickBot="1" x14ac:dyDescent="0.3">
      <c r="C12" s="41" t="s">
        <v>9</v>
      </c>
      <c r="D12" s="42" t="s">
        <v>10</v>
      </c>
      <c r="E12" s="1"/>
      <c r="F12" s="39"/>
      <c r="G12" s="39"/>
      <c r="H12" s="39"/>
      <c r="I12" s="37"/>
      <c r="J12" s="37"/>
      <c r="K12" s="40"/>
      <c r="L12" s="29"/>
      <c r="M12" s="43"/>
    </row>
    <row r="13" spans="2:18" ht="17.25" customHeight="1" thickTop="1" thickBot="1" x14ac:dyDescent="0.3">
      <c r="B13" s="3"/>
      <c r="C13" s="44" t="s">
        <v>11</v>
      </c>
      <c r="D13" s="42" t="s">
        <v>12</v>
      </c>
      <c r="F13" s="39"/>
      <c r="G13" s="39"/>
      <c r="H13" s="39"/>
      <c r="I13" s="37"/>
      <c r="J13" s="37"/>
      <c r="K13" s="45"/>
    </row>
    <row r="14" spans="2:18" s="10" customFormat="1" ht="17.25" customHeight="1" thickTop="1" thickBot="1" x14ac:dyDescent="0.35">
      <c r="B14" s="4"/>
      <c r="C14" s="4"/>
      <c r="D14" s="46"/>
      <c r="E14" s="47"/>
      <c r="F14" s="48">
        <v>1800</v>
      </c>
      <c r="G14" s="48"/>
      <c r="H14" s="49"/>
      <c r="I14" s="6"/>
      <c r="J14" s="37"/>
      <c r="K14" s="45"/>
      <c r="N14" s="6"/>
      <c r="O14" s="6"/>
      <c r="P14" s="6"/>
      <c r="Q14" s="6"/>
      <c r="R14" s="6"/>
    </row>
    <row r="15" spans="2:18" ht="51" customHeight="1" thickBot="1" x14ac:dyDescent="0.3">
      <c r="B15" s="50" t="s">
        <v>13</v>
      </c>
      <c r="C15" s="51" t="s">
        <v>14</v>
      </c>
      <c r="D15" s="51" t="s">
        <v>15</v>
      </c>
      <c r="E15" s="51" t="s">
        <v>16</v>
      </c>
      <c r="F15" s="52" t="s">
        <v>17</v>
      </c>
      <c r="G15" s="51" t="s">
        <v>18</v>
      </c>
      <c r="H15" s="53" t="s">
        <v>19</v>
      </c>
      <c r="I15" s="54" t="s">
        <v>20</v>
      </c>
      <c r="J15" s="55"/>
      <c r="K15" s="56" t="s">
        <v>21</v>
      </c>
      <c r="L15" s="56" t="s">
        <v>22</v>
      </c>
      <c r="M15" s="56" t="s">
        <v>23</v>
      </c>
      <c r="N15" s="56" t="s">
        <v>24</v>
      </c>
    </row>
    <row r="16" spans="2:18" ht="65.25" customHeight="1" x14ac:dyDescent="0.25">
      <c r="B16" s="57">
        <v>1</v>
      </c>
      <c r="C16" s="58"/>
      <c r="D16" s="59" t="s">
        <v>25</v>
      </c>
      <c r="E16" s="60" t="s">
        <v>26</v>
      </c>
      <c r="F16" s="61">
        <v>42200</v>
      </c>
      <c r="G16" s="62">
        <v>33760</v>
      </c>
      <c r="H16" s="63">
        <v>0</v>
      </c>
      <c r="I16" s="64">
        <f>H16*G16</f>
        <v>0</v>
      </c>
      <c r="J16" s="65"/>
      <c r="K16" s="66">
        <f>H16*M16</f>
        <v>0</v>
      </c>
      <c r="L16" s="67">
        <f>H16*N16</f>
        <v>0</v>
      </c>
      <c r="M16" s="68">
        <f>2.61*0.91*0.06</f>
        <v>0.14250599999999999</v>
      </c>
      <c r="N16" s="68">
        <v>25</v>
      </c>
    </row>
    <row r="17" spans="2:18" ht="82.5" customHeight="1" x14ac:dyDescent="0.25">
      <c r="B17" s="69">
        <f>B16+1</f>
        <v>2</v>
      </c>
      <c r="C17" s="70"/>
      <c r="D17" s="71" t="s">
        <v>27</v>
      </c>
      <c r="E17" s="72" t="s">
        <v>28</v>
      </c>
      <c r="F17" s="73">
        <v>52300</v>
      </c>
      <c r="G17" s="74">
        <v>41840</v>
      </c>
      <c r="H17" s="75">
        <v>0</v>
      </c>
      <c r="I17" s="76">
        <f>H17*G17</f>
        <v>0</v>
      </c>
      <c r="J17" s="65"/>
      <c r="K17" s="66">
        <f t="shared" ref="K17:K26" si="0">H17*M17</f>
        <v>0</v>
      </c>
      <c r="L17" s="67">
        <f t="shared" ref="L17:L26" si="1">H17*N17</f>
        <v>0</v>
      </c>
      <c r="M17" s="68">
        <f>2.61*1.41*0.06</f>
        <v>0.22080599999999997</v>
      </c>
      <c r="N17" s="68">
        <v>75</v>
      </c>
    </row>
    <row r="18" spans="2:18" ht="54.75" customHeight="1" x14ac:dyDescent="0.25">
      <c r="B18" s="69">
        <f t="shared" ref="B18:B25" si="2">B17+1</f>
        <v>3</v>
      </c>
      <c r="C18" s="77">
        <f>0.4*0.4*3+0.5*0.34*2</f>
        <v>0.82000000000000006</v>
      </c>
      <c r="D18" s="78" t="s">
        <v>29</v>
      </c>
      <c r="E18" s="79" t="s">
        <v>30</v>
      </c>
      <c r="F18" s="80">
        <v>5400</v>
      </c>
      <c r="G18" s="74">
        <v>4320</v>
      </c>
      <c r="H18" s="75">
        <v>0</v>
      </c>
      <c r="I18" s="76">
        <f t="shared" ref="I18:I28" si="3">H18*G18</f>
        <v>0</v>
      </c>
      <c r="J18" s="65"/>
      <c r="K18" s="66">
        <f t="shared" si="0"/>
        <v>0</v>
      </c>
      <c r="L18" s="67">
        <f t="shared" si="1"/>
        <v>0</v>
      </c>
      <c r="M18" s="68">
        <f>0.45*0.45*0.04+0.3*0.4*0.03</f>
        <v>1.1700000000000002E-2</v>
      </c>
      <c r="N18" s="68">
        <v>10</v>
      </c>
    </row>
    <row r="19" spans="2:18" ht="54.75" customHeight="1" x14ac:dyDescent="0.25">
      <c r="B19" s="69">
        <f t="shared" si="2"/>
        <v>4</v>
      </c>
      <c r="C19" s="77"/>
      <c r="D19" s="78" t="s">
        <v>31</v>
      </c>
      <c r="E19" s="79" t="s">
        <v>32</v>
      </c>
      <c r="F19" s="80">
        <v>7600</v>
      </c>
      <c r="G19" s="74">
        <v>6080</v>
      </c>
      <c r="H19" s="75">
        <v>0</v>
      </c>
      <c r="I19" s="76">
        <f>H19*G19</f>
        <v>0</v>
      </c>
      <c r="J19" s="65"/>
      <c r="K19" s="66">
        <f t="shared" si="0"/>
        <v>0</v>
      </c>
      <c r="L19" s="67">
        <f t="shared" si="1"/>
        <v>0</v>
      </c>
      <c r="M19" s="68">
        <f>1.21*0.71*0.025</f>
        <v>2.14775E-2</v>
      </c>
      <c r="N19" s="68">
        <v>18.899999999999999</v>
      </c>
    </row>
    <row r="20" spans="2:18" ht="63" customHeight="1" x14ac:dyDescent="0.25">
      <c r="B20" s="69">
        <f t="shared" si="2"/>
        <v>5</v>
      </c>
      <c r="C20" s="77">
        <f>0.75*0.4*2+0.8*0.4+0.8*0.6+0.15*0.8+0.15*0.15*2</f>
        <v>1.5649999999999999</v>
      </c>
      <c r="D20" s="78" t="s">
        <v>33</v>
      </c>
      <c r="E20" s="79" t="s">
        <v>34</v>
      </c>
      <c r="F20" s="80">
        <v>14000</v>
      </c>
      <c r="G20" s="74">
        <v>11200</v>
      </c>
      <c r="H20" s="75">
        <v>0</v>
      </c>
      <c r="I20" s="76">
        <f t="shared" si="3"/>
        <v>0</v>
      </c>
      <c r="J20" s="65"/>
      <c r="K20" s="66">
        <f t="shared" si="0"/>
        <v>0</v>
      </c>
      <c r="L20" s="67">
        <f t="shared" si="1"/>
        <v>0</v>
      </c>
      <c r="M20" s="68">
        <f>1.21*0.45*0.055+1.1*0.4*0.7</f>
        <v>0.33794750000000001</v>
      </c>
      <c r="N20" s="68">
        <v>31.2</v>
      </c>
    </row>
    <row r="21" spans="2:18" ht="54.75" customHeight="1" x14ac:dyDescent="0.25">
      <c r="B21" s="69">
        <f t="shared" si="2"/>
        <v>6</v>
      </c>
      <c r="C21" s="77"/>
      <c r="D21" s="78" t="s">
        <v>35</v>
      </c>
      <c r="E21" s="79" t="s">
        <v>36</v>
      </c>
      <c r="F21" s="80">
        <v>9400</v>
      </c>
      <c r="G21" s="74">
        <v>7520</v>
      </c>
      <c r="H21" s="75">
        <v>0</v>
      </c>
      <c r="I21" s="76">
        <f t="shared" si="3"/>
        <v>0</v>
      </c>
      <c r="J21" s="65"/>
      <c r="K21" s="66">
        <f t="shared" si="0"/>
        <v>0</v>
      </c>
      <c r="L21" s="67">
        <f t="shared" si="1"/>
        <v>0</v>
      </c>
      <c r="M21" s="68">
        <f>0.7*0.7*0.04+0.6*0.6*0.45</f>
        <v>0.18160000000000001</v>
      </c>
      <c r="N21" s="68">
        <v>18.5</v>
      </c>
    </row>
    <row r="22" spans="2:18" ht="54.75" customHeight="1" x14ac:dyDescent="0.25">
      <c r="B22" s="69">
        <f t="shared" si="2"/>
        <v>7</v>
      </c>
      <c r="C22" s="77">
        <f>0.6*0.4</f>
        <v>0.24</v>
      </c>
      <c r="D22" s="78" t="s">
        <v>37</v>
      </c>
      <c r="E22" s="79" t="s">
        <v>38</v>
      </c>
      <c r="F22" s="80">
        <v>15600</v>
      </c>
      <c r="G22" s="74">
        <v>12480</v>
      </c>
      <c r="H22" s="75">
        <v>0</v>
      </c>
      <c r="I22" s="76">
        <f t="shared" si="3"/>
        <v>0</v>
      </c>
      <c r="J22" s="65"/>
      <c r="K22" s="66">
        <f t="shared" si="0"/>
        <v>0</v>
      </c>
      <c r="L22" s="67">
        <f t="shared" si="1"/>
        <v>0</v>
      </c>
      <c r="M22" s="68">
        <f>2.6*0.08*0.25</f>
        <v>5.2000000000000005E-2</v>
      </c>
      <c r="N22" s="68">
        <v>47</v>
      </c>
    </row>
    <row r="23" spans="2:18" ht="54.75" customHeight="1" x14ac:dyDescent="0.25">
      <c r="B23" s="69">
        <f t="shared" si="2"/>
        <v>8</v>
      </c>
      <c r="C23" s="77"/>
      <c r="D23" s="78" t="s">
        <v>39</v>
      </c>
      <c r="E23" s="79" t="s">
        <v>40</v>
      </c>
      <c r="F23" s="80">
        <v>10900</v>
      </c>
      <c r="G23" s="74">
        <v>8720</v>
      </c>
      <c r="H23" s="75">
        <v>0</v>
      </c>
      <c r="I23" s="76">
        <f t="shared" si="3"/>
        <v>0</v>
      </c>
      <c r="J23" s="65"/>
      <c r="K23" s="66">
        <f t="shared" si="0"/>
        <v>0</v>
      </c>
      <c r="L23" s="67">
        <f t="shared" si="1"/>
        <v>0</v>
      </c>
      <c r="M23" s="68">
        <f>1.4*2.5*0.025</f>
        <v>8.7500000000000008E-2</v>
      </c>
      <c r="N23" s="68">
        <v>52</v>
      </c>
    </row>
    <row r="24" spans="2:18" ht="54.75" customHeight="1" x14ac:dyDescent="0.25">
      <c r="B24" s="69">
        <f t="shared" si="2"/>
        <v>9</v>
      </c>
      <c r="C24" s="77"/>
      <c r="D24" s="78" t="s">
        <v>41</v>
      </c>
      <c r="E24" s="79" t="s">
        <v>42</v>
      </c>
      <c r="F24" s="80">
        <v>8200</v>
      </c>
      <c r="G24" s="74">
        <v>6560</v>
      </c>
      <c r="H24" s="75">
        <v>0</v>
      </c>
      <c r="I24" s="76">
        <f>H24*G24</f>
        <v>0</v>
      </c>
      <c r="J24" s="65"/>
      <c r="K24" s="66">
        <f t="shared" si="0"/>
        <v>0</v>
      </c>
      <c r="L24" s="67">
        <f t="shared" si="1"/>
        <v>0</v>
      </c>
      <c r="M24" s="68">
        <f>0.61*1.51*0.025</f>
        <v>2.3027500000000003E-2</v>
      </c>
      <c r="N24" s="68">
        <v>20.3</v>
      </c>
    </row>
    <row r="25" spans="2:18" ht="118.5" customHeight="1" x14ac:dyDescent="0.25">
      <c r="B25" s="69">
        <f t="shared" si="2"/>
        <v>10</v>
      </c>
      <c r="C25" s="77"/>
      <c r="D25" s="78" t="s">
        <v>43</v>
      </c>
      <c r="E25" s="79" t="s">
        <v>44</v>
      </c>
      <c r="F25" s="80">
        <v>40700</v>
      </c>
      <c r="G25" s="74">
        <v>32560</v>
      </c>
      <c r="H25" s="75">
        <v>0</v>
      </c>
      <c r="I25" s="76">
        <f>H25*G25</f>
        <v>0</v>
      </c>
      <c r="J25" s="65"/>
      <c r="K25" s="66">
        <f t="shared" si="0"/>
        <v>0</v>
      </c>
      <c r="L25" s="67">
        <f t="shared" si="1"/>
        <v>0</v>
      </c>
      <c r="M25" s="68">
        <f>2*0.51*0.3</f>
        <v>0.30599999999999999</v>
      </c>
      <c r="N25" s="68">
        <v>160</v>
      </c>
    </row>
    <row r="26" spans="2:18" ht="93" customHeight="1" thickBot="1" x14ac:dyDescent="0.3">
      <c r="B26" s="81">
        <f>B25+1</f>
        <v>11</v>
      </c>
      <c r="C26" s="82"/>
      <c r="D26" s="83" t="s">
        <v>45</v>
      </c>
      <c r="E26" s="84" t="s">
        <v>46</v>
      </c>
      <c r="F26" s="85">
        <v>43000</v>
      </c>
      <c r="G26" s="86">
        <v>34400</v>
      </c>
      <c r="H26" s="87">
        <v>0</v>
      </c>
      <c r="I26" s="88">
        <f t="shared" si="3"/>
        <v>0</v>
      </c>
      <c r="J26" s="65"/>
      <c r="K26" s="66">
        <f t="shared" si="0"/>
        <v>0</v>
      </c>
      <c r="L26" s="67">
        <f t="shared" si="1"/>
        <v>0</v>
      </c>
      <c r="M26" s="68">
        <f>2*0.51*0.25</f>
        <v>0.255</v>
      </c>
      <c r="N26" s="68">
        <v>190</v>
      </c>
    </row>
    <row r="27" spans="2:18" s="10" customFormat="1" ht="46.5" customHeight="1" x14ac:dyDescent="0.25">
      <c r="B27" s="89"/>
      <c r="C27" s="90"/>
      <c r="D27" s="91"/>
      <c r="E27" s="92" t="s">
        <v>47</v>
      </c>
      <c r="F27" s="93">
        <f>SUMPRODUCT(F16:F26,H16:H26)</f>
        <v>0</v>
      </c>
      <c r="G27" s="94"/>
      <c r="H27" s="95" t="s">
        <v>48</v>
      </c>
      <c r="I27" s="96">
        <f>SUM(I16:I26)</f>
        <v>0</v>
      </c>
      <c r="J27" s="65"/>
      <c r="K27" s="97">
        <f>SUM(K16:K26)</f>
        <v>0</v>
      </c>
      <c r="L27" s="97">
        <f>SUM(L16:L26)</f>
        <v>0</v>
      </c>
      <c r="M27" s="98"/>
      <c r="N27" s="6"/>
      <c r="O27" s="6"/>
      <c r="P27" s="6"/>
      <c r="Q27" s="6"/>
      <c r="R27" s="6"/>
    </row>
    <row r="28" spans="2:18" s="10" customFormat="1" ht="15.75" x14ac:dyDescent="0.25">
      <c r="B28" s="99"/>
      <c r="C28" s="99"/>
      <c r="D28" s="99"/>
      <c r="E28" s="100"/>
      <c r="F28" s="101"/>
      <c r="G28" s="101"/>
      <c r="H28" s="102"/>
      <c r="I28" s="103"/>
      <c r="K28" s="104"/>
      <c r="L28" s="104"/>
      <c r="M28" s="104"/>
      <c r="N28" s="6"/>
      <c r="O28" s="6"/>
      <c r="P28" s="6"/>
      <c r="Q28" s="6"/>
      <c r="R28" s="6"/>
    </row>
    <row r="29" spans="2:18" s="10" customFormat="1" x14ac:dyDescent="0.25">
      <c r="E29" s="6"/>
      <c r="F29" s="5"/>
      <c r="G29" s="5"/>
      <c r="H29" s="105" t="s">
        <v>49</v>
      </c>
      <c r="I29" s="106">
        <f>K27</f>
        <v>0</v>
      </c>
      <c r="K29" s="107"/>
      <c r="L29" s="104"/>
      <c r="M29" s="104"/>
      <c r="N29" s="6"/>
      <c r="O29" s="6"/>
      <c r="P29" s="6"/>
      <c r="Q29" s="6"/>
      <c r="R29" s="6"/>
    </row>
    <row r="30" spans="2:18" s="10" customFormat="1" x14ac:dyDescent="0.25">
      <c r="E30" s="6"/>
      <c r="F30" s="5"/>
      <c r="G30" s="5"/>
      <c r="H30" s="105" t="s">
        <v>50</v>
      </c>
      <c r="I30" s="108">
        <f>L27</f>
        <v>0</v>
      </c>
      <c r="K30" s="107"/>
      <c r="L30" s="104"/>
      <c r="M30" s="104"/>
      <c r="N30" s="6"/>
      <c r="O30" s="6"/>
      <c r="P30" s="6"/>
      <c r="Q30" s="6"/>
      <c r="R30" s="6"/>
    </row>
    <row r="31" spans="2:18" s="10" customFormat="1" ht="26.25" customHeight="1" x14ac:dyDescent="0.25">
      <c r="E31" s="6"/>
      <c r="F31" s="5"/>
      <c r="G31" s="5"/>
      <c r="H31" s="109"/>
      <c r="K31" s="107"/>
      <c r="L31" s="104"/>
      <c r="M31" s="104"/>
      <c r="N31" s="6"/>
      <c r="O31" s="6"/>
      <c r="P31" s="6"/>
      <c r="Q31" s="6"/>
      <c r="R31" s="6"/>
    </row>
    <row r="32" spans="2:18" ht="15.75" x14ac:dyDescent="0.25">
      <c r="B32" s="99"/>
      <c r="C32" s="99"/>
      <c r="D32" s="99"/>
      <c r="E32" s="99"/>
      <c r="F32" s="110"/>
      <c r="G32" s="110"/>
      <c r="H32" s="111"/>
      <c r="I32" s="112"/>
      <c r="J32" s="1"/>
      <c r="K32" s="113"/>
      <c r="L32" s="114"/>
      <c r="M32" s="115"/>
      <c r="N32" s="116"/>
      <c r="O32" s="1"/>
      <c r="P32" s="1"/>
      <c r="Q32" s="1"/>
      <c r="R32" s="1"/>
    </row>
    <row r="33" spans="2:18" ht="48.75" customHeight="1" x14ac:dyDescent="0.25">
      <c r="B33" s="99"/>
      <c r="C33" s="99"/>
      <c r="D33" s="117" t="s">
        <v>51</v>
      </c>
      <c r="E33" s="117"/>
      <c r="F33" s="117"/>
      <c r="G33" s="117"/>
      <c r="H33" s="117"/>
      <c r="I33" s="118"/>
      <c r="J33" s="1"/>
      <c r="K33" s="10"/>
      <c r="L33" s="107"/>
      <c r="M33" s="104"/>
      <c r="O33" s="1"/>
      <c r="P33" s="1"/>
      <c r="Q33" s="1"/>
      <c r="R33" s="1"/>
    </row>
    <row r="34" spans="2:18" ht="41.25" customHeight="1" x14ac:dyDescent="0.25">
      <c r="B34" s="99"/>
      <c r="C34" s="99"/>
      <c r="D34" s="117" t="s">
        <v>52</v>
      </c>
      <c r="E34" s="117"/>
      <c r="F34" s="117"/>
      <c r="G34" s="117"/>
      <c r="H34" s="117"/>
      <c r="I34" s="118"/>
      <c r="J34" s="119"/>
      <c r="K34" s="10"/>
      <c r="L34" s="107"/>
      <c r="M34" s="104"/>
      <c r="O34" s="1"/>
      <c r="P34" s="1"/>
      <c r="Q34" s="1"/>
      <c r="R34" s="1"/>
    </row>
    <row r="35" spans="2:18" ht="58.5" customHeight="1" x14ac:dyDescent="0.25">
      <c r="B35" s="120"/>
      <c r="C35" s="120"/>
      <c r="D35" s="117" t="s">
        <v>53</v>
      </c>
      <c r="E35" s="117"/>
      <c r="F35" s="117"/>
      <c r="G35" s="117"/>
      <c r="H35" s="117"/>
      <c r="I35" s="118"/>
      <c r="J35" s="2"/>
      <c r="K35" s="10"/>
      <c r="L35" s="107"/>
      <c r="M35" s="104"/>
      <c r="O35" s="121"/>
      <c r="P35" s="1"/>
      <c r="Q35" s="1"/>
      <c r="R35" s="1"/>
    </row>
    <row r="36" spans="2:18" ht="72" customHeight="1" x14ac:dyDescent="0.25">
      <c r="B36" s="122"/>
      <c r="C36" s="123"/>
      <c r="D36" s="117" t="s">
        <v>54</v>
      </c>
      <c r="E36" s="117"/>
      <c r="F36" s="117"/>
      <c r="G36" s="117"/>
      <c r="H36" s="117"/>
      <c r="I36" s="118"/>
      <c r="J36" s="2"/>
      <c r="K36" s="10"/>
      <c r="L36" s="107"/>
      <c r="M36" s="104"/>
      <c r="O36" s="121"/>
      <c r="P36" s="1"/>
      <c r="Q36" s="1"/>
      <c r="R36" s="1"/>
    </row>
    <row r="37" spans="2:18" s="10" customFormat="1" ht="26.25" hidden="1" customHeight="1" x14ac:dyDescent="0.25">
      <c r="E37" s="6"/>
      <c r="F37" s="5"/>
      <c r="G37" s="5"/>
      <c r="H37" s="124"/>
      <c r="I37" s="125"/>
      <c r="K37" s="107"/>
      <c r="L37" s="104"/>
      <c r="M37" s="104"/>
      <c r="N37" s="6"/>
      <c r="O37" s="6"/>
      <c r="P37" s="6"/>
      <c r="Q37" s="6"/>
      <c r="R37" s="6"/>
    </row>
    <row r="38" spans="2:18" s="10" customFormat="1" ht="26.25" customHeight="1" x14ac:dyDescent="0.25">
      <c r="E38" s="6"/>
      <c r="F38" s="5"/>
      <c r="G38" s="5"/>
      <c r="H38" s="126"/>
      <c r="I38" s="127"/>
      <c r="K38" s="107"/>
      <c r="L38" s="104"/>
      <c r="M38" s="104"/>
      <c r="N38" s="6"/>
      <c r="O38" s="6"/>
      <c r="P38" s="6"/>
      <c r="Q38" s="6"/>
      <c r="R38" s="6"/>
    </row>
    <row r="39" spans="2:18" ht="26.25" customHeight="1" x14ac:dyDescent="0.25">
      <c r="F39" s="128"/>
      <c r="G39" s="128"/>
      <c r="H39" s="129"/>
      <c r="I39" s="130"/>
      <c r="J39" s="10"/>
      <c r="K39" s="107"/>
      <c r="L39" s="104"/>
      <c r="M39" s="104"/>
    </row>
    <row r="40" spans="2:18" ht="26.25" customHeight="1" x14ac:dyDescent="0.25">
      <c r="C40" s="131"/>
      <c r="D40" s="131"/>
      <c r="E40" s="131"/>
      <c r="F40" s="128"/>
      <c r="G40" s="128"/>
      <c r="H40" s="129"/>
      <c r="I40" s="130"/>
      <c r="J40" s="10"/>
      <c r="K40" s="107"/>
      <c r="L40" s="104"/>
      <c r="M40" s="104"/>
    </row>
    <row r="41" spans="2:18" s="135" customFormat="1" ht="26.25" customHeight="1" x14ac:dyDescent="0.25">
      <c r="B41" s="132"/>
      <c r="C41" s="132"/>
      <c r="D41" s="132"/>
      <c r="E41" s="132"/>
      <c r="F41" s="133"/>
      <c r="G41" s="133"/>
      <c r="H41" s="132"/>
      <c r="I41" s="120"/>
      <c r="J41" s="116"/>
      <c r="K41" s="113"/>
      <c r="L41" s="114"/>
      <c r="M41" s="115"/>
      <c r="N41" s="116"/>
      <c r="O41" s="134"/>
      <c r="P41" s="134"/>
      <c r="Q41" s="134"/>
      <c r="R41" s="134"/>
    </row>
    <row r="42" spans="2:18" s="135" customFormat="1" ht="26.25" customHeight="1" x14ac:dyDescent="0.25">
      <c r="B42" s="136"/>
      <c r="C42" s="136"/>
      <c r="D42" s="132"/>
      <c r="E42" s="132"/>
      <c r="F42" s="132"/>
      <c r="G42" s="132"/>
      <c r="H42" s="137"/>
      <c r="I42" s="138"/>
      <c r="J42" s="116"/>
      <c r="K42" s="113"/>
      <c r="L42" s="114"/>
      <c r="M42" s="115"/>
      <c r="N42" s="116"/>
      <c r="O42" s="134"/>
      <c r="P42" s="134"/>
      <c r="Q42" s="134"/>
      <c r="R42" s="134"/>
    </row>
    <row r="43" spans="2:18" s="135" customFormat="1" ht="26.25" customHeight="1" x14ac:dyDescent="0.25">
      <c r="B43" s="139"/>
      <c r="C43" s="132"/>
      <c r="D43" s="132"/>
      <c r="E43" s="132"/>
      <c r="F43" s="132"/>
      <c r="G43" s="132"/>
      <c r="H43" s="132"/>
      <c r="I43" s="120"/>
      <c r="J43" s="116"/>
      <c r="K43" s="113"/>
      <c r="L43" s="114"/>
      <c r="M43" s="115"/>
      <c r="N43" s="116"/>
      <c r="O43" s="134"/>
      <c r="P43" s="134"/>
      <c r="Q43" s="134"/>
      <c r="R43" s="134"/>
    </row>
    <row r="44" spans="2:18" ht="26.25" customHeight="1" x14ac:dyDescent="0.25">
      <c r="B44" s="140"/>
      <c r="C44" s="140"/>
      <c r="D44" s="140"/>
      <c r="E44" s="140"/>
      <c r="F44" s="140"/>
      <c r="G44" s="140"/>
      <c r="H44" s="140"/>
      <c r="I44" s="140"/>
      <c r="K44" s="10"/>
      <c r="L44" s="107"/>
      <c r="M44" s="104"/>
    </row>
    <row r="45" spans="2:18" x14ac:dyDescent="0.25">
      <c r="F45" s="3"/>
      <c r="G45" s="128"/>
      <c r="H45" s="128"/>
      <c r="I45" s="5"/>
      <c r="K45" s="10"/>
      <c r="L45" s="107"/>
      <c r="M45" s="104"/>
    </row>
    <row r="46" spans="2:18" x14ac:dyDescent="0.25">
      <c r="F46" s="3"/>
      <c r="G46" s="128"/>
      <c r="H46" s="128"/>
      <c r="I46" s="5"/>
      <c r="K46" s="10"/>
      <c r="L46" s="107"/>
      <c r="M46" s="104"/>
    </row>
    <row r="47" spans="2:18" ht="15.75" x14ac:dyDescent="0.25">
      <c r="C47" s="141"/>
      <c r="E47" s="141"/>
      <c r="F47" s="3"/>
      <c r="G47" s="128"/>
      <c r="H47" s="128"/>
      <c r="I47" s="5"/>
      <c r="K47" s="10"/>
      <c r="L47" s="107"/>
      <c r="M47" s="104"/>
    </row>
    <row r="48" spans="2:18" ht="15.75" x14ac:dyDescent="0.25">
      <c r="C48" s="141"/>
      <c r="E48" s="141"/>
      <c r="F48" s="3"/>
      <c r="G48" s="128"/>
      <c r="H48" s="128"/>
      <c r="I48" s="5"/>
      <c r="K48" s="10"/>
      <c r="L48" s="107"/>
      <c r="M48" s="104"/>
    </row>
    <row r="49" spans="3:13" ht="29.25" customHeight="1" x14ac:dyDescent="0.25">
      <c r="C49" s="142"/>
      <c r="E49" s="142"/>
      <c r="F49" s="3"/>
      <c r="G49" s="128"/>
      <c r="H49" s="128"/>
      <c r="I49" s="5"/>
      <c r="K49" s="10"/>
      <c r="L49" s="107"/>
      <c r="M49" s="104"/>
    </row>
    <row r="50" spans="3:13" ht="15.75" x14ac:dyDescent="0.25">
      <c r="C50" s="141"/>
      <c r="E50" s="141"/>
      <c r="F50" s="3"/>
      <c r="G50" s="128"/>
      <c r="H50" s="128"/>
      <c r="I50" s="5"/>
      <c r="K50" s="10"/>
      <c r="L50" s="107"/>
      <c r="M50" s="104"/>
    </row>
    <row r="51" spans="3:13" ht="15.75" x14ac:dyDescent="0.25">
      <c r="C51" s="143"/>
      <c r="E51" s="143"/>
      <c r="F51" s="3"/>
      <c r="G51" s="128"/>
      <c r="H51" s="128"/>
      <c r="I51" s="5"/>
      <c r="K51" s="10"/>
      <c r="L51" s="107"/>
      <c r="M51" s="104"/>
    </row>
    <row r="52" spans="3:13" x14ac:dyDescent="0.25">
      <c r="C52" s="144"/>
    </row>
    <row r="53" spans="3:13" x14ac:dyDescent="0.25">
      <c r="C53" s="144"/>
    </row>
  </sheetData>
  <mergeCells count="5">
    <mergeCell ref="F11:H13"/>
    <mergeCell ref="D33:H33"/>
    <mergeCell ref="D34:H34"/>
    <mergeCell ref="D35:H35"/>
    <mergeCell ref="D36:H36"/>
  </mergeCells>
  <conditionalFormatting sqref="D26 A27:E27 J27">
    <cfRule type="expression" dxfId="22" priority="2">
      <formula>NOT(ISERROR(SEARCH("любой",#REF!)))</formula>
    </cfRule>
  </conditionalFormatting>
  <conditionalFormatting sqref="C52:C53 A52:B56 A57:J59 D52:J56 A6:C7 J6:J7 I11:J11 A11 E6:H7">
    <cfRule type="expression" dxfId="21" priority="3">
      <formula>NOT(ISERROR(SEARCH("любой",A13)))</formula>
    </cfRule>
  </conditionalFormatting>
  <conditionalFormatting sqref="J16:J27">
    <cfRule type="cellIs" dxfId="20" priority="4" operator="greaterThan">
      <formula>0</formula>
    </cfRule>
  </conditionalFormatting>
  <conditionalFormatting sqref="F16:F17">
    <cfRule type="expression" dxfId="19" priority="5">
      <formula>NOT(ISERROR(SEARCH("любой",F16)))</formula>
    </cfRule>
  </conditionalFormatting>
  <conditionalFormatting sqref="C12">
    <cfRule type="expression" dxfId="18" priority="6">
      <formula>NOT(ISERROR(SEARCH("любой",C12)))</formula>
    </cfRule>
  </conditionalFormatting>
  <conditionalFormatting sqref="D12">
    <cfRule type="expression" dxfId="17" priority="7">
      <formula>NOT(ISERROR(SEARCH("любой",D12)))</formula>
    </cfRule>
  </conditionalFormatting>
  <conditionalFormatting sqref="H42:I42">
    <cfRule type="expression" dxfId="16" priority="8">
      <formula>NOT(ISERROR(SEARCH("любой",H42)))</formula>
    </cfRule>
  </conditionalFormatting>
  <conditionalFormatting sqref="G16:H26">
    <cfRule type="expression" dxfId="15" priority="9">
      <formula>$H16&gt;0</formula>
    </cfRule>
  </conditionalFormatting>
  <conditionalFormatting sqref="I13:J13 A13:D13 A14:H14 J14">
    <cfRule type="expression" dxfId="14" priority="10">
      <formula>NOT(ISERROR(SEARCH("любой",A22)))</formula>
    </cfRule>
  </conditionalFormatting>
  <conditionalFormatting sqref="C26 C23:D23 A23:A26 J23:J26">
    <cfRule type="expression" dxfId="13" priority="11">
      <formula>NOT(ISERROR(SEARCH("любой",#REF!)))</formula>
    </cfRule>
  </conditionalFormatting>
  <conditionalFormatting sqref="J9 A10:J10 A9:C9 E9:H9">
    <cfRule type="expression" dxfId="12" priority="12">
      <formula>NOT(ISERROR(SEARCH("любой",A15)))</formula>
    </cfRule>
  </conditionalFormatting>
  <conditionalFormatting sqref="J8 A8:C8 E8:H8 D6">
    <cfRule type="expression" dxfId="11" priority="13">
      <formula>NOT(ISERROR(SEARCH("любой",#REF!)))</formula>
    </cfRule>
  </conditionalFormatting>
  <conditionalFormatting sqref="H15:J15 A15:E15">
    <cfRule type="expression" dxfId="10" priority="14">
      <formula>NOT(ISERROR(SEARCH("любой",A27)))</formula>
    </cfRule>
  </conditionalFormatting>
  <conditionalFormatting sqref="I12:J12 A12 D7 B20:B23">
    <cfRule type="expression" dxfId="9" priority="15">
      <formula>NOT(ISERROR(SEARCH("любой",A15)))</formula>
    </cfRule>
  </conditionalFormatting>
  <conditionalFormatting sqref="D24">
    <cfRule type="expression" dxfId="8" priority="16">
      <formula>NOT(ISERROR(SEARCH("любой",D31)))</formula>
    </cfRule>
  </conditionalFormatting>
  <conditionalFormatting sqref="C24:C25">
    <cfRule type="expression" dxfId="7" priority="1">
      <formula>NOT(ISERROR(SEARCH("любой",#REF!)))</formula>
    </cfRule>
  </conditionalFormatting>
  <conditionalFormatting sqref="B26">
    <cfRule type="expression" dxfId="6" priority="17">
      <formula>NOT(ISERROR(SEARCH("любой",B40)))</formula>
    </cfRule>
  </conditionalFormatting>
  <conditionalFormatting sqref="B24:B25">
    <cfRule type="expression" dxfId="5" priority="18">
      <formula>NOT(ISERROR(SEARCH("любой",B37)))</formula>
    </cfRule>
  </conditionalFormatting>
  <conditionalFormatting sqref="D25">
    <cfRule type="expression" dxfId="4" priority="19">
      <formula>NOT(ISERROR(SEARCH("любой",D37)))</formula>
    </cfRule>
  </conditionalFormatting>
  <conditionalFormatting sqref="C22:D22 A22 J22">
    <cfRule type="expression" dxfId="3" priority="20">
      <formula>NOT(ISERROR(SEARCH("любой",#REF!)))</formula>
    </cfRule>
  </conditionalFormatting>
  <conditionalFormatting sqref="A20:A21 J20:J21 C20:D21">
    <cfRule type="expression" dxfId="2" priority="21">
      <formula>NOT(ISERROR(SEARCH("любой",#REF!)))</formula>
    </cfRule>
  </conditionalFormatting>
  <conditionalFormatting sqref="J16:J17 A16:E17 B18:B19">
    <cfRule type="expression" dxfId="1" priority="22">
      <formula>NOT(ISERROR(SEARCH("любой",#REF!)))</formula>
    </cfRule>
  </conditionalFormatting>
  <conditionalFormatting sqref="J18:J19 A18:A19 C18:D19">
    <cfRule type="expression" dxfId="0" priority="23">
      <formula>NOT(ISERROR(SEARCH("любой",#REF!)))</formula>
    </cfRule>
  </conditionalFormatting>
  <dataValidations count="4">
    <dataValidation allowBlank="1" showInputMessage="1" showErrorMessage="1" errorTitle="ввод в эту ячейку запрещен" prompt="редактирование запрещено" sqref="F1:H4 JB1:JD4 SX1:SZ4 ACT1:ACV4 AMP1:AMR4 AWL1:AWN4 BGH1:BGJ4 BQD1:BQF4 BZZ1:CAB4 CJV1:CJX4 CTR1:CTT4 DDN1:DDP4 DNJ1:DNL4 DXF1:DXH4 EHB1:EHD4 EQX1:EQZ4 FAT1:FAV4 FKP1:FKR4 FUL1:FUN4 GEH1:GEJ4 GOD1:GOF4 GXZ1:GYB4 HHV1:HHX4 HRR1:HRT4 IBN1:IBP4 ILJ1:ILL4 IVF1:IVH4 JFB1:JFD4 JOX1:JOZ4 JYT1:JYV4 KIP1:KIR4 KSL1:KSN4 LCH1:LCJ4 LMD1:LMF4 LVZ1:LWB4 MFV1:MFX4 MPR1:MPT4 MZN1:MZP4 NJJ1:NJL4 NTF1:NTH4 ODB1:ODD4 OMX1:OMZ4 OWT1:OWV4 PGP1:PGR4 PQL1:PQN4 QAH1:QAJ4 QKD1:QKF4 QTZ1:QUB4 RDV1:RDX4 RNR1:RNT4 RXN1:RXP4 SHJ1:SHL4 SRF1:SRH4 TBB1:TBD4 TKX1:TKZ4 TUT1:TUV4 UEP1:UER4 UOL1:UON4 UYH1:UYJ4 VID1:VIF4 VRZ1:VSB4 WBV1:WBX4 WLR1:WLT4 WVN1:WVP4 F65537:H65540 JB65537:JD65540 SX65537:SZ65540 ACT65537:ACV65540 AMP65537:AMR65540 AWL65537:AWN65540 BGH65537:BGJ65540 BQD65537:BQF65540 BZZ65537:CAB65540 CJV65537:CJX65540 CTR65537:CTT65540 DDN65537:DDP65540 DNJ65537:DNL65540 DXF65537:DXH65540 EHB65537:EHD65540 EQX65537:EQZ65540 FAT65537:FAV65540 FKP65537:FKR65540 FUL65537:FUN65540 GEH65537:GEJ65540 GOD65537:GOF65540 GXZ65537:GYB65540 HHV65537:HHX65540 HRR65537:HRT65540 IBN65537:IBP65540 ILJ65537:ILL65540 IVF65537:IVH65540 JFB65537:JFD65540 JOX65537:JOZ65540 JYT65537:JYV65540 KIP65537:KIR65540 KSL65537:KSN65540 LCH65537:LCJ65540 LMD65537:LMF65540 LVZ65537:LWB65540 MFV65537:MFX65540 MPR65537:MPT65540 MZN65537:MZP65540 NJJ65537:NJL65540 NTF65537:NTH65540 ODB65537:ODD65540 OMX65537:OMZ65540 OWT65537:OWV65540 PGP65537:PGR65540 PQL65537:PQN65540 QAH65537:QAJ65540 QKD65537:QKF65540 QTZ65537:QUB65540 RDV65537:RDX65540 RNR65537:RNT65540 RXN65537:RXP65540 SHJ65537:SHL65540 SRF65537:SRH65540 TBB65537:TBD65540 TKX65537:TKZ65540 TUT65537:TUV65540 UEP65537:UER65540 UOL65537:UON65540 UYH65537:UYJ65540 VID65537:VIF65540 VRZ65537:VSB65540 WBV65537:WBX65540 WLR65537:WLT65540 WVN65537:WVP65540 F131073:H131076 JB131073:JD131076 SX131073:SZ131076 ACT131073:ACV131076 AMP131073:AMR131076 AWL131073:AWN131076 BGH131073:BGJ131076 BQD131073:BQF131076 BZZ131073:CAB131076 CJV131073:CJX131076 CTR131073:CTT131076 DDN131073:DDP131076 DNJ131073:DNL131076 DXF131073:DXH131076 EHB131073:EHD131076 EQX131073:EQZ131076 FAT131073:FAV131076 FKP131073:FKR131076 FUL131073:FUN131076 GEH131073:GEJ131076 GOD131073:GOF131076 GXZ131073:GYB131076 HHV131073:HHX131076 HRR131073:HRT131076 IBN131073:IBP131076 ILJ131073:ILL131076 IVF131073:IVH131076 JFB131073:JFD131076 JOX131073:JOZ131076 JYT131073:JYV131076 KIP131073:KIR131076 KSL131073:KSN131076 LCH131073:LCJ131076 LMD131073:LMF131076 LVZ131073:LWB131076 MFV131073:MFX131076 MPR131073:MPT131076 MZN131073:MZP131076 NJJ131073:NJL131076 NTF131073:NTH131076 ODB131073:ODD131076 OMX131073:OMZ131076 OWT131073:OWV131076 PGP131073:PGR131076 PQL131073:PQN131076 QAH131073:QAJ131076 QKD131073:QKF131076 QTZ131073:QUB131076 RDV131073:RDX131076 RNR131073:RNT131076 RXN131073:RXP131076 SHJ131073:SHL131076 SRF131073:SRH131076 TBB131073:TBD131076 TKX131073:TKZ131076 TUT131073:TUV131076 UEP131073:UER131076 UOL131073:UON131076 UYH131073:UYJ131076 VID131073:VIF131076 VRZ131073:VSB131076 WBV131073:WBX131076 WLR131073:WLT131076 WVN131073:WVP131076 F196609:H196612 JB196609:JD196612 SX196609:SZ196612 ACT196609:ACV196612 AMP196609:AMR196612 AWL196609:AWN196612 BGH196609:BGJ196612 BQD196609:BQF196612 BZZ196609:CAB196612 CJV196609:CJX196612 CTR196609:CTT196612 DDN196609:DDP196612 DNJ196609:DNL196612 DXF196609:DXH196612 EHB196609:EHD196612 EQX196609:EQZ196612 FAT196609:FAV196612 FKP196609:FKR196612 FUL196609:FUN196612 GEH196609:GEJ196612 GOD196609:GOF196612 GXZ196609:GYB196612 HHV196609:HHX196612 HRR196609:HRT196612 IBN196609:IBP196612 ILJ196609:ILL196612 IVF196609:IVH196612 JFB196609:JFD196612 JOX196609:JOZ196612 JYT196609:JYV196612 KIP196609:KIR196612 KSL196609:KSN196612 LCH196609:LCJ196612 LMD196609:LMF196612 LVZ196609:LWB196612 MFV196609:MFX196612 MPR196609:MPT196612 MZN196609:MZP196612 NJJ196609:NJL196612 NTF196609:NTH196612 ODB196609:ODD196612 OMX196609:OMZ196612 OWT196609:OWV196612 PGP196609:PGR196612 PQL196609:PQN196612 QAH196609:QAJ196612 QKD196609:QKF196612 QTZ196609:QUB196612 RDV196609:RDX196612 RNR196609:RNT196612 RXN196609:RXP196612 SHJ196609:SHL196612 SRF196609:SRH196612 TBB196609:TBD196612 TKX196609:TKZ196612 TUT196609:TUV196612 UEP196609:UER196612 UOL196609:UON196612 UYH196609:UYJ196612 VID196609:VIF196612 VRZ196609:VSB196612 WBV196609:WBX196612 WLR196609:WLT196612 WVN196609:WVP196612 F262145:H262148 JB262145:JD262148 SX262145:SZ262148 ACT262145:ACV262148 AMP262145:AMR262148 AWL262145:AWN262148 BGH262145:BGJ262148 BQD262145:BQF262148 BZZ262145:CAB262148 CJV262145:CJX262148 CTR262145:CTT262148 DDN262145:DDP262148 DNJ262145:DNL262148 DXF262145:DXH262148 EHB262145:EHD262148 EQX262145:EQZ262148 FAT262145:FAV262148 FKP262145:FKR262148 FUL262145:FUN262148 GEH262145:GEJ262148 GOD262145:GOF262148 GXZ262145:GYB262148 HHV262145:HHX262148 HRR262145:HRT262148 IBN262145:IBP262148 ILJ262145:ILL262148 IVF262145:IVH262148 JFB262145:JFD262148 JOX262145:JOZ262148 JYT262145:JYV262148 KIP262145:KIR262148 KSL262145:KSN262148 LCH262145:LCJ262148 LMD262145:LMF262148 LVZ262145:LWB262148 MFV262145:MFX262148 MPR262145:MPT262148 MZN262145:MZP262148 NJJ262145:NJL262148 NTF262145:NTH262148 ODB262145:ODD262148 OMX262145:OMZ262148 OWT262145:OWV262148 PGP262145:PGR262148 PQL262145:PQN262148 QAH262145:QAJ262148 QKD262145:QKF262148 QTZ262145:QUB262148 RDV262145:RDX262148 RNR262145:RNT262148 RXN262145:RXP262148 SHJ262145:SHL262148 SRF262145:SRH262148 TBB262145:TBD262148 TKX262145:TKZ262148 TUT262145:TUV262148 UEP262145:UER262148 UOL262145:UON262148 UYH262145:UYJ262148 VID262145:VIF262148 VRZ262145:VSB262148 WBV262145:WBX262148 WLR262145:WLT262148 WVN262145:WVP262148 F327681:H327684 JB327681:JD327684 SX327681:SZ327684 ACT327681:ACV327684 AMP327681:AMR327684 AWL327681:AWN327684 BGH327681:BGJ327684 BQD327681:BQF327684 BZZ327681:CAB327684 CJV327681:CJX327684 CTR327681:CTT327684 DDN327681:DDP327684 DNJ327681:DNL327684 DXF327681:DXH327684 EHB327681:EHD327684 EQX327681:EQZ327684 FAT327681:FAV327684 FKP327681:FKR327684 FUL327681:FUN327684 GEH327681:GEJ327684 GOD327681:GOF327684 GXZ327681:GYB327684 HHV327681:HHX327684 HRR327681:HRT327684 IBN327681:IBP327684 ILJ327681:ILL327684 IVF327681:IVH327684 JFB327681:JFD327684 JOX327681:JOZ327684 JYT327681:JYV327684 KIP327681:KIR327684 KSL327681:KSN327684 LCH327681:LCJ327684 LMD327681:LMF327684 LVZ327681:LWB327684 MFV327681:MFX327684 MPR327681:MPT327684 MZN327681:MZP327684 NJJ327681:NJL327684 NTF327681:NTH327684 ODB327681:ODD327684 OMX327681:OMZ327684 OWT327681:OWV327684 PGP327681:PGR327684 PQL327681:PQN327684 QAH327681:QAJ327684 QKD327681:QKF327684 QTZ327681:QUB327684 RDV327681:RDX327684 RNR327681:RNT327684 RXN327681:RXP327684 SHJ327681:SHL327684 SRF327681:SRH327684 TBB327681:TBD327684 TKX327681:TKZ327684 TUT327681:TUV327684 UEP327681:UER327684 UOL327681:UON327684 UYH327681:UYJ327684 VID327681:VIF327684 VRZ327681:VSB327684 WBV327681:WBX327684 WLR327681:WLT327684 WVN327681:WVP327684 F393217:H393220 JB393217:JD393220 SX393217:SZ393220 ACT393217:ACV393220 AMP393217:AMR393220 AWL393217:AWN393220 BGH393217:BGJ393220 BQD393217:BQF393220 BZZ393217:CAB393220 CJV393217:CJX393220 CTR393217:CTT393220 DDN393217:DDP393220 DNJ393217:DNL393220 DXF393217:DXH393220 EHB393217:EHD393220 EQX393217:EQZ393220 FAT393217:FAV393220 FKP393217:FKR393220 FUL393217:FUN393220 GEH393217:GEJ393220 GOD393217:GOF393220 GXZ393217:GYB393220 HHV393217:HHX393220 HRR393217:HRT393220 IBN393217:IBP393220 ILJ393217:ILL393220 IVF393217:IVH393220 JFB393217:JFD393220 JOX393217:JOZ393220 JYT393217:JYV393220 KIP393217:KIR393220 KSL393217:KSN393220 LCH393217:LCJ393220 LMD393217:LMF393220 LVZ393217:LWB393220 MFV393217:MFX393220 MPR393217:MPT393220 MZN393217:MZP393220 NJJ393217:NJL393220 NTF393217:NTH393220 ODB393217:ODD393220 OMX393217:OMZ393220 OWT393217:OWV393220 PGP393217:PGR393220 PQL393217:PQN393220 QAH393217:QAJ393220 QKD393217:QKF393220 QTZ393217:QUB393220 RDV393217:RDX393220 RNR393217:RNT393220 RXN393217:RXP393220 SHJ393217:SHL393220 SRF393217:SRH393220 TBB393217:TBD393220 TKX393217:TKZ393220 TUT393217:TUV393220 UEP393217:UER393220 UOL393217:UON393220 UYH393217:UYJ393220 VID393217:VIF393220 VRZ393217:VSB393220 WBV393217:WBX393220 WLR393217:WLT393220 WVN393217:WVP393220 F458753:H458756 JB458753:JD458756 SX458753:SZ458756 ACT458753:ACV458756 AMP458753:AMR458756 AWL458753:AWN458756 BGH458753:BGJ458756 BQD458753:BQF458756 BZZ458753:CAB458756 CJV458753:CJX458756 CTR458753:CTT458756 DDN458753:DDP458756 DNJ458753:DNL458756 DXF458753:DXH458756 EHB458753:EHD458756 EQX458753:EQZ458756 FAT458753:FAV458756 FKP458753:FKR458756 FUL458753:FUN458756 GEH458753:GEJ458756 GOD458753:GOF458756 GXZ458753:GYB458756 HHV458753:HHX458756 HRR458753:HRT458756 IBN458753:IBP458756 ILJ458753:ILL458756 IVF458753:IVH458756 JFB458753:JFD458756 JOX458753:JOZ458756 JYT458753:JYV458756 KIP458753:KIR458756 KSL458753:KSN458756 LCH458753:LCJ458756 LMD458753:LMF458756 LVZ458753:LWB458756 MFV458753:MFX458756 MPR458753:MPT458756 MZN458753:MZP458756 NJJ458753:NJL458756 NTF458753:NTH458756 ODB458753:ODD458756 OMX458753:OMZ458756 OWT458753:OWV458756 PGP458753:PGR458756 PQL458753:PQN458756 QAH458753:QAJ458756 QKD458753:QKF458756 QTZ458753:QUB458756 RDV458753:RDX458756 RNR458753:RNT458756 RXN458753:RXP458756 SHJ458753:SHL458756 SRF458753:SRH458756 TBB458753:TBD458756 TKX458753:TKZ458756 TUT458753:TUV458756 UEP458753:UER458756 UOL458753:UON458756 UYH458753:UYJ458756 VID458753:VIF458756 VRZ458753:VSB458756 WBV458753:WBX458756 WLR458753:WLT458756 WVN458753:WVP458756 F524289:H524292 JB524289:JD524292 SX524289:SZ524292 ACT524289:ACV524292 AMP524289:AMR524292 AWL524289:AWN524292 BGH524289:BGJ524292 BQD524289:BQF524292 BZZ524289:CAB524292 CJV524289:CJX524292 CTR524289:CTT524292 DDN524289:DDP524292 DNJ524289:DNL524292 DXF524289:DXH524292 EHB524289:EHD524292 EQX524289:EQZ524292 FAT524289:FAV524292 FKP524289:FKR524292 FUL524289:FUN524292 GEH524289:GEJ524292 GOD524289:GOF524292 GXZ524289:GYB524292 HHV524289:HHX524292 HRR524289:HRT524292 IBN524289:IBP524292 ILJ524289:ILL524292 IVF524289:IVH524292 JFB524289:JFD524292 JOX524289:JOZ524292 JYT524289:JYV524292 KIP524289:KIR524292 KSL524289:KSN524292 LCH524289:LCJ524292 LMD524289:LMF524292 LVZ524289:LWB524292 MFV524289:MFX524292 MPR524289:MPT524292 MZN524289:MZP524292 NJJ524289:NJL524292 NTF524289:NTH524292 ODB524289:ODD524292 OMX524289:OMZ524292 OWT524289:OWV524292 PGP524289:PGR524292 PQL524289:PQN524292 QAH524289:QAJ524292 QKD524289:QKF524292 QTZ524289:QUB524292 RDV524289:RDX524292 RNR524289:RNT524292 RXN524289:RXP524292 SHJ524289:SHL524292 SRF524289:SRH524292 TBB524289:TBD524292 TKX524289:TKZ524292 TUT524289:TUV524292 UEP524289:UER524292 UOL524289:UON524292 UYH524289:UYJ524292 VID524289:VIF524292 VRZ524289:VSB524292 WBV524289:WBX524292 WLR524289:WLT524292 WVN524289:WVP524292 F589825:H589828 JB589825:JD589828 SX589825:SZ589828 ACT589825:ACV589828 AMP589825:AMR589828 AWL589825:AWN589828 BGH589825:BGJ589828 BQD589825:BQF589828 BZZ589825:CAB589828 CJV589825:CJX589828 CTR589825:CTT589828 DDN589825:DDP589828 DNJ589825:DNL589828 DXF589825:DXH589828 EHB589825:EHD589828 EQX589825:EQZ589828 FAT589825:FAV589828 FKP589825:FKR589828 FUL589825:FUN589828 GEH589825:GEJ589828 GOD589825:GOF589828 GXZ589825:GYB589828 HHV589825:HHX589828 HRR589825:HRT589828 IBN589825:IBP589828 ILJ589825:ILL589828 IVF589825:IVH589828 JFB589825:JFD589828 JOX589825:JOZ589828 JYT589825:JYV589828 KIP589825:KIR589828 KSL589825:KSN589828 LCH589825:LCJ589828 LMD589825:LMF589828 LVZ589825:LWB589828 MFV589825:MFX589828 MPR589825:MPT589828 MZN589825:MZP589828 NJJ589825:NJL589828 NTF589825:NTH589828 ODB589825:ODD589828 OMX589825:OMZ589828 OWT589825:OWV589828 PGP589825:PGR589828 PQL589825:PQN589828 QAH589825:QAJ589828 QKD589825:QKF589828 QTZ589825:QUB589828 RDV589825:RDX589828 RNR589825:RNT589828 RXN589825:RXP589828 SHJ589825:SHL589828 SRF589825:SRH589828 TBB589825:TBD589828 TKX589825:TKZ589828 TUT589825:TUV589828 UEP589825:UER589828 UOL589825:UON589828 UYH589825:UYJ589828 VID589825:VIF589828 VRZ589825:VSB589828 WBV589825:WBX589828 WLR589825:WLT589828 WVN589825:WVP589828 F655361:H655364 JB655361:JD655364 SX655361:SZ655364 ACT655361:ACV655364 AMP655361:AMR655364 AWL655361:AWN655364 BGH655361:BGJ655364 BQD655361:BQF655364 BZZ655361:CAB655364 CJV655361:CJX655364 CTR655361:CTT655364 DDN655361:DDP655364 DNJ655361:DNL655364 DXF655361:DXH655364 EHB655361:EHD655364 EQX655361:EQZ655364 FAT655361:FAV655364 FKP655361:FKR655364 FUL655361:FUN655364 GEH655361:GEJ655364 GOD655361:GOF655364 GXZ655361:GYB655364 HHV655361:HHX655364 HRR655361:HRT655364 IBN655361:IBP655364 ILJ655361:ILL655364 IVF655361:IVH655364 JFB655361:JFD655364 JOX655361:JOZ655364 JYT655361:JYV655364 KIP655361:KIR655364 KSL655361:KSN655364 LCH655361:LCJ655364 LMD655361:LMF655364 LVZ655361:LWB655364 MFV655361:MFX655364 MPR655361:MPT655364 MZN655361:MZP655364 NJJ655361:NJL655364 NTF655361:NTH655364 ODB655361:ODD655364 OMX655361:OMZ655364 OWT655361:OWV655364 PGP655361:PGR655364 PQL655361:PQN655364 QAH655361:QAJ655364 QKD655361:QKF655364 QTZ655361:QUB655364 RDV655361:RDX655364 RNR655361:RNT655364 RXN655361:RXP655364 SHJ655361:SHL655364 SRF655361:SRH655364 TBB655361:TBD655364 TKX655361:TKZ655364 TUT655361:TUV655364 UEP655361:UER655364 UOL655361:UON655364 UYH655361:UYJ655364 VID655361:VIF655364 VRZ655361:VSB655364 WBV655361:WBX655364 WLR655361:WLT655364 WVN655361:WVP655364 F720897:H720900 JB720897:JD720900 SX720897:SZ720900 ACT720897:ACV720900 AMP720897:AMR720900 AWL720897:AWN720900 BGH720897:BGJ720900 BQD720897:BQF720900 BZZ720897:CAB720900 CJV720897:CJX720900 CTR720897:CTT720900 DDN720897:DDP720900 DNJ720897:DNL720900 DXF720897:DXH720900 EHB720897:EHD720900 EQX720897:EQZ720900 FAT720897:FAV720900 FKP720897:FKR720900 FUL720897:FUN720900 GEH720897:GEJ720900 GOD720897:GOF720900 GXZ720897:GYB720900 HHV720897:HHX720900 HRR720897:HRT720900 IBN720897:IBP720900 ILJ720897:ILL720900 IVF720897:IVH720900 JFB720897:JFD720900 JOX720897:JOZ720900 JYT720897:JYV720900 KIP720897:KIR720900 KSL720897:KSN720900 LCH720897:LCJ720900 LMD720897:LMF720900 LVZ720897:LWB720900 MFV720897:MFX720900 MPR720897:MPT720900 MZN720897:MZP720900 NJJ720897:NJL720900 NTF720897:NTH720900 ODB720897:ODD720900 OMX720897:OMZ720900 OWT720897:OWV720900 PGP720897:PGR720900 PQL720897:PQN720900 QAH720897:QAJ720900 QKD720897:QKF720900 QTZ720897:QUB720900 RDV720897:RDX720900 RNR720897:RNT720900 RXN720897:RXP720900 SHJ720897:SHL720900 SRF720897:SRH720900 TBB720897:TBD720900 TKX720897:TKZ720900 TUT720897:TUV720900 UEP720897:UER720900 UOL720897:UON720900 UYH720897:UYJ720900 VID720897:VIF720900 VRZ720897:VSB720900 WBV720897:WBX720900 WLR720897:WLT720900 WVN720897:WVP720900 F786433:H786436 JB786433:JD786436 SX786433:SZ786436 ACT786433:ACV786436 AMP786433:AMR786436 AWL786433:AWN786436 BGH786433:BGJ786436 BQD786433:BQF786436 BZZ786433:CAB786436 CJV786433:CJX786436 CTR786433:CTT786436 DDN786433:DDP786436 DNJ786433:DNL786436 DXF786433:DXH786436 EHB786433:EHD786436 EQX786433:EQZ786436 FAT786433:FAV786436 FKP786433:FKR786436 FUL786433:FUN786436 GEH786433:GEJ786436 GOD786433:GOF786436 GXZ786433:GYB786436 HHV786433:HHX786436 HRR786433:HRT786436 IBN786433:IBP786436 ILJ786433:ILL786436 IVF786433:IVH786436 JFB786433:JFD786436 JOX786433:JOZ786436 JYT786433:JYV786436 KIP786433:KIR786436 KSL786433:KSN786436 LCH786433:LCJ786436 LMD786433:LMF786436 LVZ786433:LWB786436 MFV786433:MFX786436 MPR786433:MPT786436 MZN786433:MZP786436 NJJ786433:NJL786436 NTF786433:NTH786436 ODB786433:ODD786436 OMX786433:OMZ786436 OWT786433:OWV786436 PGP786433:PGR786436 PQL786433:PQN786436 QAH786433:QAJ786436 QKD786433:QKF786436 QTZ786433:QUB786436 RDV786433:RDX786436 RNR786433:RNT786436 RXN786433:RXP786436 SHJ786433:SHL786436 SRF786433:SRH786436 TBB786433:TBD786436 TKX786433:TKZ786436 TUT786433:TUV786436 UEP786433:UER786436 UOL786433:UON786436 UYH786433:UYJ786436 VID786433:VIF786436 VRZ786433:VSB786436 WBV786433:WBX786436 WLR786433:WLT786436 WVN786433:WVP786436 F851969:H851972 JB851969:JD851972 SX851969:SZ851972 ACT851969:ACV851972 AMP851969:AMR851972 AWL851969:AWN851972 BGH851969:BGJ851972 BQD851969:BQF851972 BZZ851969:CAB851972 CJV851969:CJX851972 CTR851969:CTT851972 DDN851969:DDP851972 DNJ851969:DNL851972 DXF851969:DXH851972 EHB851969:EHD851972 EQX851969:EQZ851972 FAT851969:FAV851972 FKP851969:FKR851972 FUL851969:FUN851972 GEH851969:GEJ851972 GOD851969:GOF851972 GXZ851969:GYB851972 HHV851969:HHX851972 HRR851969:HRT851972 IBN851969:IBP851972 ILJ851969:ILL851972 IVF851969:IVH851972 JFB851969:JFD851972 JOX851969:JOZ851972 JYT851969:JYV851972 KIP851969:KIR851972 KSL851969:KSN851972 LCH851969:LCJ851972 LMD851969:LMF851972 LVZ851969:LWB851972 MFV851969:MFX851972 MPR851969:MPT851972 MZN851969:MZP851972 NJJ851969:NJL851972 NTF851969:NTH851972 ODB851969:ODD851972 OMX851969:OMZ851972 OWT851969:OWV851972 PGP851969:PGR851972 PQL851969:PQN851972 QAH851969:QAJ851972 QKD851969:QKF851972 QTZ851969:QUB851972 RDV851969:RDX851972 RNR851969:RNT851972 RXN851969:RXP851972 SHJ851969:SHL851972 SRF851969:SRH851972 TBB851969:TBD851972 TKX851969:TKZ851972 TUT851969:TUV851972 UEP851969:UER851972 UOL851969:UON851972 UYH851969:UYJ851972 VID851969:VIF851972 VRZ851969:VSB851972 WBV851969:WBX851972 WLR851969:WLT851972 WVN851969:WVP851972 F917505:H917508 JB917505:JD917508 SX917505:SZ917508 ACT917505:ACV917508 AMP917505:AMR917508 AWL917505:AWN917508 BGH917505:BGJ917508 BQD917505:BQF917508 BZZ917505:CAB917508 CJV917505:CJX917508 CTR917505:CTT917508 DDN917505:DDP917508 DNJ917505:DNL917508 DXF917505:DXH917508 EHB917505:EHD917508 EQX917505:EQZ917508 FAT917505:FAV917508 FKP917505:FKR917508 FUL917505:FUN917508 GEH917505:GEJ917508 GOD917505:GOF917508 GXZ917505:GYB917508 HHV917505:HHX917508 HRR917505:HRT917508 IBN917505:IBP917508 ILJ917505:ILL917508 IVF917505:IVH917508 JFB917505:JFD917508 JOX917505:JOZ917508 JYT917505:JYV917508 KIP917505:KIR917508 KSL917505:KSN917508 LCH917505:LCJ917508 LMD917505:LMF917508 LVZ917505:LWB917508 MFV917505:MFX917508 MPR917505:MPT917508 MZN917505:MZP917508 NJJ917505:NJL917508 NTF917505:NTH917508 ODB917505:ODD917508 OMX917505:OMZ917508 OWT917505:OWV917508 PGP917505:PGR917508 PQL917505:PQN917508 QAH917505:QAJ917508 QKD917505:QKF917508 QTZ917505:QUB917508 RDV917505:RDX917508 RNR917505:RNT917508 RXN917505:RXP917508 SHJ917505:SHL917508 SRF917505:SRH917508 TBB917505:TBD917508 TKX917505:TKZ917508 TUT917505:TUV917508 UEP917505:UER917508 UOL917505:UON917508 UYH917505:UYJ917508 VID917505:VIF917508 VRZ917505:VSB917508 WBV917505:WBX917508 WLR917505:WLT917508 WVN917505:WVP917508 F983041:H983044 JB983041:JD983044 SX983041:SZ983044 ACT983041:ACV983044 AMP983041:AMR983044 AWL983041:AWN983044 BGH983041:BGJ983044 BQD983041:BQF983044 BZZ983041:CAB983044 CJV983041:CJX983044 CTR983041:CTT983044 DDN983041:DDP983044 DNJ983041:DNL983044 DXF983041:DXH983044 EHB983041:EHD983044 EQX983041:EQZ983044 FAT983041:FAV983044 FKP983041:FKR983044 FUL983041:FUN983044 GEH983041:GEJ983044 GOD983041:GOF983044 GXZ983041:GYB983044 HHV983041:HHX983044 HRR983041:HRT983044 IBN983041:IBP983044 ILJ983041:ILL983044 IVF983041:IVH983044 JFB983041:JFD983044 JOX983041:JOZ983044 JYT983041:JYV983044 KIP983041:KIR983044 KSL983041:KSN983044 LCH983041:LCJ983044 LMD983041:LMF983044 LVZ983041:LWB983044 MFV983041:MFX983044 MPR983041:MPT983044 MZN983041:MZP983044 NJJ983041:NJL983044 NTF983041:NTH983044 ODB983041:ODD983044 OMX983041:OMZ983044 OWT983041:OWV983044 PGP983041:PGR983044 PQL983041:PQN983044 QAH983041:QAJ983044 QKD983041:QKF983044 QTZ983041:QUB983044 RDV983041:RDX983044 RNR983041:RNT983044 RXN983041:RXP983044 SHJ983041:SHL983044 SRF983041:SRH983044 TBB983041:TBD983044 TKX983041:TKZ983044 TUT983041:TUV983044 UEP983041:UER983044 UOL983041:UON983044 UYH983041:UYJ983044 VID983041:VIF983044 VRZ983041:VSB983044 WBV983041:WBX983044 WLR983041:WLT983044 WVN983041:WVP983044">
      <formula1>0</formula1>
      <formula2>0</formula2>
    </dataValidation>
    <dataValidation type="custom" allowBlank="1" showInputMessage="1" showErrorMessage="1" promptTitle="запрещено изменение" sqref="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formula1>FALSE()</formula1>
      <formula2>0</formula2>
    </dataValidation>
    <dataValidation type="custom" allowBlank="1" showErrorMessage="1" sqref="F27:G27 JB27:JC27 SX27:SY27 ACT27:ACU27 AMP27:AMQ27 AWL27:AWM27 BGH27:BGI27 BQD27:BQE27 BZZ27:CAA27 CJV27:CJW27 CTR27:CTS27 DDN27:DDO27 DNJ27:DNK27 DXF27:DXG27 EHB27:EHC27 EQX27:EQY27 FAT27:FAU27 FKP27:FKQ27 FUL27:FUM27 GEH27:GEI27 GOD27:GOE27 GXZ27:GYA27 HHV27:HHW27 HRR27:HRS27 IBN27:IBO27 ILJ27:ILK27 IVF27:IVG27 JFB27:JFC27 JOX27:JOY27 JYT27:JYU27 KIP27:KIQ27 KSL27:KSM27 LCH27:LCI27 LMD27:LME27 LVZ27:LWA27 MFV27:MFW27 MPR27:MPS27 MZN27:MZO27 NJJ27:NJK27 NTF27:NTG27 ODB27:ODC27 OMX27:OMY27 OWT27:OWU27 PGP27:PGQ27 PQL27:PQM27 QAH27:QAI27 QKD27:QKE27 QTZ27:QUA27 RDV27:RDW27 RNR27:RNS27 RXN27:RXO27 SHJ27:SHK27 SRF27:SRG27 TBB27:TBC27 TKX27:TKY27 TUT27:TUU27 UEP27:UEQ27 UOL27:UOM27 UYH27:UYI27 VID27:VIE27 VRZ27:VSA27 WBV27:WBW27 WLR27:WLS27 WVN27:WVO27 F65563:G65563 JB65563:JC65563 SX65563:SY65563 ACT65563:ACU65563 AMP65563:AMQ65563 AWL65563:AWM65563 BGH65563:BGI65563 BQD65563:BQE65563 BZZ65563:CAA65563 CJV65563:CJW65563 CTR65563:CTS65563 DDN65563:DDO65563 DNJ65563:DNK65563 DXF65563:DXG65563 EHB65563:EHC65563 EQX65563:EQY65563 FAT65563:FAU65563 FKP65563:FKQ65563 FUL65563:FUM65563 GEH65563:GEI65563 GOD65563:GOE65563 GXZ65563:GYA65563 HHV65563:HHW65563 HRR65563:HRS65563 IBN65563:IBO65563 ILJ65563:ILK65563 IVF65563:IVG65563 JFB65563:JFC65563 JOX65563:JOY65563 JYT65563:JYU65563 KIP65563:KIQ65563 KSL65563:KSM65563 LCH65563:LCI65563 LMD65563:LME65563 LVZ65563:LWA65563 MFV65563:MFW65563 MPR65563:MPS65563 MZN65563:MZO65563 NJJ65563:NJK65563 NTF65563:NTG65563 ODB65563:ODC65563 OMX65563:OMY65563 OWT65563:OWU65563 PGP65563:PGQ65563 PQL65563:PQM65563 QAH65563:QAI65563 QKD65563:QKE65563 QTZ65563:QUA65563 RDV65563:RDW65563 RNR65563:RNS65563 RXN65563:RXO65563 SHJ65563:SHK65563 SRF65563:SRG65563 TBB65563:TBC65563 TKX65563:TKY65563 TUT65563:TUU65563 UEP65563:UEQ65563 UOL65563:UOM65563 UYH65563:UYI65563 VID65563:VIE65563 VRZ65563:VSA65563 WBV65563:WBW65563 WLR65563:WLS65563 WVN65563:WVO65563 F131099:G131099 JB131099:JC131099 SX131099:SY131099 ACT131099:ACU131099 AMP131099:AMQ131099 AWL131099:AWM131099 BGH131099:BGI131099 BQD131099:BQE131099 BZZ131099:CAA131099 CJV131099:CJW131099 CTR131099:CTS131099 DDN131099:DDO131099 DNJ131099:DNK131099 DXF131099:DXG131099 EHB131099:EHC131099 EQX131099:EQY131099 FAT131099:FAU131099 FKP131099:FKQ131099 FUL131099:FUM131099 GEH131099:GEI131099 GOD131099:GOE131099 GXZ131099:GYA131099 HHV131099:HHW131099 HRR131099:HRS131099 IBN131099:IBO131099 ILJ131099:ILK131099 IVF131099:IVG131099 JFB131099:JFC131099 JOX131099:JOY131099 JYT131099:JYU131099 KIP131099:KIQ131099 KSL131099:KSM131099 LCH131099:LCI131099 LMD131099:LME131099 LVZ131099:LWA131099 MFV131099:MFW131099 MPR131099:MPS131099 MZN131099:MZO131099 NJJ131099:NJK131099 NTF131099:NTG131099 ODB131099:ODC131099 OMX131099:OMY131099 OWT131099:OWU131099 PGP131099:PGQ131099 PQL131099:PQM131099 QAH131099:QAI131099 QKD131099:QKE131099 QTZ131099:QUA131099 RDV131099:RDW131099 RNR131099:RNS131099 RXN131099:RXO131099 SHJ131099:SHK131099 SRF131099:SRG131099 TBB131099:TBC131099 TKX131099:TKY131099 TUT131099:TUU131099 UEP131099:UEQ131099 UOL131099:UOM131099 UYH131099:UYI131099 VID131099:VIE131099 VRZ131099:VSA131099 WBV131099:WBW131099 WLR131099:WLS131099 WVN131099:WVO131099 F196635:G196635 JB196635:JC196635 SX196635:SY196635 ACT196635:ACU196635 AMP196635:AMQ196635 AWL196635:AWM196635 BGH196635:BGI196635 BQD196635:BQE196635 BZZ196635:CAA196635 CJV196635:CJW196635 CTR196635:CTS196635 DDN196635:DDO196635 DNJ196635:DNK196635 DXF196635:DXG196635 EHB196635:EHC196635 EQX196635:EQY196635 FAT196635:FAU196635 FKP196635:FKQ196635 FUL196635:FUM196635 GEH196635:GEI196635 GOD196635:GOE196635 GXZ196635:GYA196635 HHV196635:HHW196635 HRR196635:HRS196635 IBN196635:IBO196635 ILJ196635:ILK196635 IVF196635:IVG196635 JFB196635:JFC196635 JOX196635:JOY196635 JYT196635:JYU196635 KIP196635:KIQ196635 KSL196635:KSM196635 LCH196635:LCI196635 LMD196635:LME196635 LVZ196635:LWA196635 MFV196635:MFW196635 MPR196635:MPS196635 MZN196635:MZO196635 NJJ196635:NJK196635 NTF196635:NTG196635 ODB196635:ODC196635 OMX196635:OMY196635 OWT196635:OWU196635 PGP196635:PGQ196635 PQL196635:PQM196635 QAH196635:QAI196635 QKD196635:QKE196635 QTZ196635:QUA196635 RDV196635:RDW196635 RNR196635:RNS196635 RXN196635:RXO196635 SHJ196635:SHK196635 SRF196635:SRG196635 TBB196635:TBC196635 TKX196635:TKY196635 TUT196635:TUU196635 UEP196635:UEQ196635 UOL196635:UOM196635 UYH196635:UYI196635 VID196635:VIE196635 VRZ196635:VSA196635 WBV196635:WBW196635 WLR196635:WLS196635 WVN196635:WVO196635 F262171:G262171 JB262171:JC262171 SX262171:SY262171 ACT262171:ACU262171 AMP262171:AMQ262171 AWL262171:AWM262171 BGH262171:BGI262171 BQD262171:BQE262171 BZZ262171:CAA262171 CJV262171:CJW262171 CTR262171:CTS262171 DDN262171:DDO262171 DNJ262171:DNK262171 DXF262171:DXG262171 EHB262171:EHC262171 EQX262171:EQY262171 FAT262171:FAU262171 FKP262171:FKQ262171 FUL262171:FUM262171 GEH262171:GEI262171 GOD262171:GOE262171 GXZ262171:GYA262171 HHV262171:HHW262171 HRR262171:HRS262171 IBN262171:IBO262171 ILJ262171:ILK262171 IVF262171:IVG262171 JFB262171:JFC262171 JOX262171:JOY262171 JYT262171:JYU262171 KIP262171:KIQ262171 KSL262171:KSM262171 LCH262171:LCI262171 LMD262171:LME262171 LVZ262171:LWA262171 MFV262171:MFW262171 MPR262171:MPS262171 MZN262171:MZO262171 NJJ262171:NJK262171 NTF262171:NTG262171 ODB262171:ODC262171 OMX262171:OMY262171 OWT262171:OWU262171 PGP262171:PGQ262171 PQL262171:PQM262171 QAH262171:QAI262171 QKD262171:QKE262171 QTZ262171:QUA262171 RDV262171:RDW262171 RNR262171:RNS262171 RXN262171:RXO262171 SHJ262171:SHK262171 SRF262171:SRG262171 TBB262171:TBC262171 TKX262171:TKY262171 TUT262171:TUU262171 UEP262171:UEQ262171 UOL262171:UOM262171 UYH262171:UYI262171 VID262171:VIE262171 VRZ262171:VSA262171 WBV262171:WBW262171 WLR262171:WLS262171 WVN262171:WVO262171 F327707:G327707 JB327707:JC327707 SX327707:SY327707 ACT327707:ACU327707 AMP327707:AMQ327707 AWL327707:AWM327707 BGH327707:BGI327707 BQD327707:BQE327707 BZZ327707:CAA327707 CJV327707:CJW327707 CTR327707:CTS327707 DDN327707:DDO327707 DNJ327707:DNK327707 DXF327707:DXG327707 EHB327707:EHC327707 EQX327707:EQY327707 FAT327707:FAU327707 FKP327707:FKQ327707 FUL327707:FUM327707 GEH327707:GEI327707 GOD327707:GOE327707 GXZ327707:GYA327707 HHV327707:HHW327707 HRR327707:HRS327707 IBN327707:IBO327707 ILJ327707:ILK327707 IVF327707:IVG327707 JFB327707:JFC327707 JOX327707:JOY327707 JYT327707:JYU327707 KIP327707:KIQ327707 KSL327707:KSM327707 LCH327707:LCI327707 LMD327707:LME327707 LVZ327707:LWA327707 MFV327707:MFW327707 MPR327707:MPS327707 MZN327707:MZO327707 NJJ327707:NJK327707 NTF327707:NTG327707 ODB327707:ODC327707 OMX327707:OMY327707 OWT327707:OWU327707 PGP327707:PGQ327707 PQL327707:PQM327707 QAH327707:QAI327707 QKD327707:QKE327707 QTZ327707:QUA327707 RDV327707:RDW327707 RNR327707:RNS327707 RXN327707:RXO327707 SHJ327707:SHK327707 SRF327707:SRG327707 TBB327707:TBC327707 TKX327707:TKY327707 TUT327707:TUU327707 UEP327707:UEQ327707 UOL327707:UOM327707 UYH327707:UYI327707 VID327707:VIE327707 VRZ327707:VSA327707 WBV327707:WBW327707 WLR327707:WLS327707 WVN327707:WVO327707 F393243:G393243 JB393243:JC393243 SX393243:SY393243 ACT393243:ACU393243 AMP393243:AMQ393243 AWL393243:AWM393243 BGH393243:BGI393243 BQD393243:BQE393243 BZZ393243:CAA393243 CJV393243:CJW393243 CTR393243:CTS393243 DDN393243:DDO393243 DNJ393243:DNK393243 DXF393243:DXG393243 EHB393243:EHC393243 EQX393243:EQY393243 FAT393243:FAU393243 FKP393243:FKQ393243 FUL393243:FUM393243 GEH393243:GEI393243 GOD393243:GOE393243 GXZ393243:GYA393243 HHV393243:HHW393243 HRR393243:HRS393243 IBN393243:IBO393243 ILJ393243:ILK393243 IVF393243:IVG393243 JFB393243:JFC393243 JOX393243:JOY393243 JYT393243:JYU393243 KIP393243:KIQ393243 KSL393243:KSM393243 LCH393243:LCI393243 LMD393243:LME393243 LVZ393243:LWA393243 MFV393243:MFW393243 MPR393243:MPS393243 MZN393243:MZO393243 NJJ393243:NJK393243 NTF393243:NTG393243 ODB393243:ODC393243 OMX393243:OMY393243 OWT393243:OWU393243 PGP393243:PGQ393243 PQL393243:PQM393243 QAH393243:QAI393243 QKD393243:QKE393243 QTZ393243:QUA393243 RDV393243:RDW393243 RNR393243:RNS393243 RXN393243:RXO393243 SHJ393243:SHK393243 SRF393243:SRG393243 TBB393243:TBC393243 TKX393243:TKY393243 TUT393243:TUU393243 UEP393243:UEQ393243 UOL393243:UOM393243 UYH393243:UYI393243 VID393243:VIE393243 VRZ393243:VSA393243 WBV393243:WBW393243 WLR393243:WLS393243 WVN393243:WVO393243 F458779:G458779 JB458779:JC458779 SX458779:SY458779 ACT458779:ACU458779 AMP458779:AMQ458779 AWL458779:AWM458779 BGH458779:BGI458779 BQD458779:BQE458779 BZZ458779:CAA458779 CJV458779:CJW458779 CTR458779:CTS458779 DDN458779:DDO458779 DNJ458779:DNK458779 DXF458779:DXG458779 EHB458779:EHC458779 EQX458779:EQY458779 FAT458779:FAU458779 FKP458779:FKQ458779 FUL458779:FUM458779 GEH458779:GEI458779 GOD458779:GOE458779 GXZ458779:GYA458779 HHV458779:HHW458779 HRR458779:HRS458779 IBN458779:IBO458779 ILJ458779:ILK458779 IVF458779:IVG458779 JFB458779:JFC458779 JOX458779:JOY458779 JYT458779:JYU458779 KIP458779:KIQ458779 KSL458779:KSM458779 LCH458779:LCI458779 LMD458779:LME458779 LVZ458779:LWA458779 MFV458779:MFW458779 MPR458779:MPS458779 MZN458779:MZO458779 NJJ458779:NJK458779 NTF458779:NTG458779 ODB458779:ODC458779 OMX458779:OMY458779 OWT458779:OWU458779 PGP458779:PGQ458779 PQL458779:PQM458779 QAH458779:QAI458779 QKD458779:QKE458779 QTZ458779:QUA458779 RDV458779:RDW458779 RNR458779:RNS458779 RXN458779:RXO458779 SHJ458779:SHK458779 SRF458779:SRG458779 TBB458779:TBC458779 TKX458779:TKY458779 TUT458779:TUU458779 UEP458779:UEQ458779 UOL458779:UOM458779 UYH458779:UYI458779 VID458779:VIE458779 VRZ458779:VSA458779 WBV458779:WBW458779 WLR458779:WLS458779 WVN458779:WVO458779 F524315:G524315 JB524315:JC524315 SX524315:SY524315 ACT524315:ACU524315 AMP524315:AMQ524315 AWL524315:AWM524315 BGH524315:BGI524315 BQD524315:BQE524315 BZZ524315:CAA524315 CJV524315:CJW524315 CTR524315:CTS524315 DDN524315:DDO524315 DNJ524315:DNK524315 DXF524315:DXG524315 EHB524315:EHC524315 EQX524315:EQY524315 FAT524315:FAU524315 FKP524315:FKQ524315 FUL524315:FUM524315 GEH524315:GEI524315 GOD524315:GOE524315 GXZ524315:GYA524315 HHV524315:HHW524315 HRR524315:HRS524315 IBN524315:IBO524315 ILJ524315:ILK524315 IVF524315:IVG524315 JFB524315:JFC524315 JOX524315:JOY524315 JYT524315:JYU524315 KIP524315:KIQ524315 KSL524315:KSM524315 LCH524315:LCI524315 LMD524315:LME524315 LVZ524315:LWA524315 MFV524315:MFW524315 MPR524315:MPS524315 MZN524315:MZO524315 NJJ524315:NJK524315 NTF524315:NTG524315 ODB524315:ODC524315 OMX524315:OMY524315 OWT524315:OWU524315 PGP524315:PGQ524315 PQL524315:PQM524315 QAH524315:QAI524315 QKD524315:QKE524315 QTZ524315:QUA524315 RDV524315:RDW524315 RNR524315:RNS524315 RXN524315:RXO524315 SHJ524315:SHK524315 SRF524315:SRG524315 TBB524315:TBC524315 TKX524315:TKY524315 TUT524315:TUU524315 UEP524315:UEQ524315 UOL524315:UOM524315 UYH524315:UYI524315 VID524315:VIE524315 VRZ524315:VSA524315 WBV524315:WBW524315 WLR524315:WLS524315 WVN524315:WVO524315 F589851:G589851 JB589851:JC589851 SX589851:SY589851 ACT589851:ACU589851 AMP589851:AMQ589851 AWL589851:AWM589851 BGH589851:BGI589851 BQD589851:BQE589851 BZZ589851:CAA589851 CJV589851:CJW589851 CTR589851:CTS589851 DDN589851:DDO589851 DNJ589851:DNK589851 DXF589851:DXG589851 EHB589851:EHC589851 EQX589851:EQY589851 FAT589851:FAU589851 FKP589851:FKQ589851 FUL589851:FUM589851 GEH589851:GEI589851 GOD589851:GOE589851 GXZ589851:GYA589851 HHV589851:HHW589851 HRR589851:HRS589851 IBN589851:IBO589851 ILJ589851:ILK589851 IVF589851:IVG589851 JFB589851:JFC589851 JOX589851:JOY589851 JYT589851:JYU589851 KIP589851:KIQ589851 KSL589851:KSM589851 LCH589851:LCI589851 LMD589851:LME589851 LVZ589851:LWA589851 MFV589851:MFW589851 MPR589851:MPS589851 MZN589851:MZO589851 NJJ589851:NJK589851 NTF589851:NTG589851 ODB589851:ODC589851 OMX589851:OMY589851 OWT589851:OWU589851 PGP589851:PGQ589851 PQL589851:PQM589851 QAH589851:QAI589851 QKD589851:QKE589851 QTZ589851:QUA589851 RDV589851:RDW589851 RNR589851:RNS589851 RXN589851:RXO589851 SHJ589851:SHK589851 SRF589851:SRG589851 TBB589851:TBC589851 TKX589851:TKY589851 TUT589851:TUU589851 UEP589851:UEQ589851 UOL589851:UOM589851 UYH589851:UYI589851 VID589851:VIE589851 VRZ589851:VSA589851 WBV589851:WBW589851 WLR589851:WLS589851 WVN589851:WVO589851 F655387:G655387 JB655387:JC655387 SX655387:SY655387 ACT655387:ACU655387 AMP655387:AMQ655387 AWL655387:AWM655387 BGH655387:BGI655387 BQD655387:BQE655387 BZZ655387:CAA655387 CJV655387:CJW655387 CTR655387:CTS655387 DDN655387:DDO655387 DNJ655387:DNK655387 DXF655387:DXG655387 EHB655387:EHC655387 EQX655387:EQY655387 FAT655387:FAU655387 FKP655387:FKQ655387 FUL655387:FUM655387 GEH655387:GEI655387 GOD655387:GOE655387 GXZ655387:GYA655387 HHV655387:HHW655387 HRR655387:HRS655387 IBN655387:IBO655387 ILJ655387:ILK655387 IVF655387:IVG655387 JFB655387:JFC655387 JOX655387:JOY655387 JYT655387:JYU655387 KIP655387:KIQ655387 KSL655387:KSM655387 LCH655387:LCI655387 LMD655387:LME655387 LVZ655387:LWA655387 MFV655387:MFW655387 MPR655387:MPS655387 MZN655387:MZO655387 NJJ655387:NJK655387 NTF655387:NTG655387 ODB655387:ODC655387 OMX655387:OMY655387 OWT655387:OWU655387 PGP655387:PGQ655387 PQL655387:PQM655387 QAH655387:QAI655387 QKD655387:QKE655387 QTZ655387:QUA655387 RDV655387:RDW655387 RNR655387:RNS655387 RXN655387:RXO655387 SHJ655387:SHK655387 SRF655387:SRG655387 TBB655387:TBC655387 TKX655387:TKY655387 TUT655387:TUU655387 UEP655387:UEQ655387 UOL655387:UOM655387 UYH655387:UYI655387 VID655387:VIE655387 VRZ655387:VSA655387 WBV655387:WBW655387 WLR655387:WLS655387 WVN655387:WVO655387 F720923:G720923 JB720923:JC720923 SX720923:SY720923 ACT720923:ACU720923 AMP720923:AMQ720923 AWL720923:AWM720923 BGH720923:BGI720923 BQD720923:BQE720923 BZZ720923:CAA720923 CJV720923:CJW720923 CTR720923:CTS720923 DDN720923:DDO720923 DNJ720923:DNK720923 DXF720923:DXG720923 EHB720923:EHC720923 EQX720923:EQY720923 FAT720923:FAU720923 FKP720923:FKQ720923 FUL720923:FUM720923 GEH720923:GEI720923 GOD720923:GOE720923 GXZ720923:GYA720923 HHV720923:HHW720923 HRR720923:HRS720923 IBN720923:IBO720923 ILJ720923:ILK720923 IVF720923:IVG720923 JFB720923:JFC720923 JOX720923:JOY720923 JYT720923:JYU720923 KIP720923:KIQ720923 KSL720923:KSM720923 LCH720923:LCI720923 LMD720923:LME720923 LVZ720923:LWA720923 MFV720923:MFW720923 MPR720923:MPS720923 MZN720923:MZO720923 NJJ720923:NJK720923 NTF720923:NTG720923 ODB720923:ODC720923 OMX720923:OMY720923 OWT720923:OWU720923 PGP720923:PGQ720923 PQL720923:PQM720923 QAH720923:QAI720923 QKD720923:QKE720923 QTZ720923:QUA720923 RDV720923:RDW720923 RNR720923:RNS720923 RXN720923:RXO720923 SHJ720923:SHK720923 SRF720923:SRG720923 TBB720923:TBC720923 TKX720923:TKY720923 TUT720923:TUU720923 UEP720923:UEQ720923 UOL720923:UOM720923 UYH720923:UYI720923 VID720923:VIE720923 VRZ720923:VSA720923 WBV720923:WBW720923 WLR720923:WLS720923 WVN720923:WVO720923 F786459:G786459 JB786459:JC786459 SX786459:SY786459 ACT786459:ACU786459 AMP786459:AMQ786459 AWL786459:AWM786459 BGH786459:BGI786459 BQD786459:BQE786459 BZZ786459:CAA786459 CJV786459:CJW786459 CTR786459:CTS786459 DDN786459:DDO786459 DNJ786459:DNK786459 DXF786459:DXG786459 EHB786459:EHC786459 EQX786459:EQY786459 FAT786459:FAU786459 FKP786459:FKQ786459 FUL786459:FUM786459 GEH786459:GEI786459 GOD786459:GOE786459 GXZ786459:GYA786459 HHV786459:HHW786459 HRR786459:HRS786459 IBN786459:IBO786459 ILJ786459:ILK786459 IVF786459:IVG786459 JFB786459:JFC786459 JOX786459:JOY786459 JYT786459:JYU786459 KIP786459:KIQ786459 KSL786459:KSM786459 LCH786459:LCI786459 LMD786459:LME786459 LVZ786459:LWA786459 MFV786459:MFW786459 MPR786459:MPS786459 MZN786459:MZO786459 NJJ786459:NJK786459 NTF786459:NTG786459 ODB786459:ODC786459 OMX786459:OMY786459 OWT786459:OWU786459 PGP786459:PGQ786459 PQL786459:PQM786459 QAH786459:QAI786459 QKD786459:QKE786459 QTZ786459:QUA786459 RDV786459:RDW786459 RNR786459:RNS786459 RXN786459:RXO786459 SHJ786459:SHK786459 SRF786459:SRG786459 TBB786459:TBC786459 TKX786459:TKY786459 TUT786459:TUU786459 UEP786459:UEQ786459 UOL786459:UOM786459 UYH786459:UYI786459 VID786459:VIE786459 VRZ786459:VSA786459 WBV786459:WBW786459 WLR786459:WLS786459 WVN786459:WVO786459 F851995:G851995 JB851995:JC851995 SX851995:SY851995 ACT851995:ACU851995 AMP851995:AMQ851995 AWL851995:AWM851995 BGH851995:BGI851995 BQD851995:BQE851995 BZZ851995:CAA851995 CJV851995:CJW851995 CTR851995:CTS851995 DDN851995:DDO851995 DNJ851995:DNK851995 DXF851995:DXG851995 EHB851995:EHC851995 EQX851995:EQY851995 FAT851995:FAU851995 FKP851995:FKQ851995 FUL851995:FUM851995 GEH851995:GEI851995 GOD851995:GOE851995 GXZ851995:GYA851995 HHV851995:HHW851995 HRR851995:HRS851995 IBN851995:IBO851995 ILJ851995:ILK851995 IVF851995:IVG851995 JFB851995:JFC851995 JOX851995:JOY851995 JYT851995:JYU851995 KIP851995:KIQ851995 KSL851995:KSM851995 LCH851995:LCI851995 LMD851995:LME851995 LVZ851995:LWA851995 MFV851995:MFW851995 MPR851995:MPS851995 MZN851995:MZO851995 NJJ851995:NJK851995 NTF851995:NTG851995 ODB851995:ODC851995 OMX851995:OMY851995 OWT851995:OWU851995 PGP851995:PGQ851995 PQL851995:PQM851995 QAH851995:QAI851995 QKD851995:QKE851995 QTZ851995:QUA851995 RDV851995:RDW851995 RNR851995:RNS851995 RXN851995:RXO851995 SHJ851995:SHK851995 SRF851995:SRG851995 TBB851995:TBC851995 TKX851995:TKY851995 TUT851995:TUU851995 UEP851995:UEQ851995 UOL851995:UOM851995 UYH851995:UYI851995 VID851995:VIE851995 VRZ851995:VSA851995 WBV851995:WBW851995 WLR851995:WLS851995 WVN851995:WVO851995 F917531:G917531 JB917531:JC917531 SX917531:SY917531 ACT917531:ACU917531 AMP917531:AMQ917531 AWL917531:AWM917531 BGH917531:BGI917531 BQD917531:BQE917531 BZZ917531:CAA917531 CJV917531:CJW917531 CTR917531:CTS917531 DDN917531:DDO917531 DNJ917531:DNK917531 DXF917531:DXG917531 EHB917531:EHC917531 EQX917531:EQY917531 FAT917531:FAU917531 FKP917531:FKQ917531 FUL917531:FUM917531 GEH917531:GEI917531 GOD917531:GOE917531 GXZ917531:GYA917531 HHV917531:HHW917531 HRR917531:HRS917531 IBN917531:IBO917531 ILJ917531:ILK917531 IVF917531:IVG917531 JFB917531:JFC917531 JOX917531:JOY917531 JYT917531:JYU917531 KIP917531:KIQ917531 KSL917531:KSM917531 LCH917531:LCI917531 LMD917531:LME917531 LVZ917531:LWA917531 MFV917531:MFW917531 MPR917531:MPS917531 MZN917531:MZO917531 NJJ917531:NJK917531 NTF917531:NTG917531 ODB917531:ODC917531 OMX917531:OMY917531 OWT917531:OWU917531 PGP917531:PGQ917531 PQL917531:PQM917531 QAH917531:QAI917531 QKD917531:QKE917531 QTZ917531:QUA917531 RDV917531:RDW917531 RNR917531:RNS917531 RXN917531:RXO917531 SHJ917531:SHK917531 SRF917531:SRG917531 TBB917531:TBC917531 TKX917531:TKY917531 TUT917531:TUU917531 UEP917531:UEQ917531 UOL917531:UOM917531 UYH917531:UYI917531 VID917531:VIE917531 VRZ917531:VSA917531 WBV917531:WBW917531 WLR917531:WLS917531 WVN917531:WVO917531 F983067:G983067 JB983067:JC983067 SX983067:SY983067 ACT983067:ACU983067 AMP983067:AMQ983067 AWL983067:AWM983067 BGH983067:BGI983067 BQD983067:BQE983067 BZZ983067:CAA983067 CJV983067:CJW983067 CTR983067:CTS983067 DDN983067:DDO983067 DNJ983067:DNK983067 DXF983067:DXG983067 EHB983067:EHC983067 EQX983067:EQY983067 FAT983067:FAU983067 FKP983067:FKQ983067 FUL983067:FUM983067 GEH983067:GEI983067 GOD983067:GOE983067 GXZ983067:GYA983067 HHV983067:HHW983067 HRR983067:HRS983067 IBN983067:IBO983067 ILJ983067:ILK983067 IVF983067:IVG983067 JFB983067:JFC983067 JOX983067:JOY983067 JYT983067:JYU983067 KIP983067:KIQ983067 KSL983067:KSM983067 LCH983067:LCI983067 LMD983067:LME983067 LVZ983067:LWA983067 MFV983067:MFW983067 MPR983067:MPS983067 MZN983067:MZO983067 NJJ983067:NJK983067 NTF983067:NTG983067 ODB983067:ODC983067 OMX983067:OMY983067 OWT983067:OWU983067 PGP983067:PGQ983067 PQL983067:PQM983067 QAH983067:QAI983067 QKD983067:QKE983067 QTZ983067:QUA983067 RDV983067:RDW983067 RNR983067:RNS983067 RXN983067:RXO983067 SHJ983067:SHK983067 SRF983067:SRG983067 TBB983067:TBC983067 TKX983067:TKY983067 TUT983067:TUU983067 UEP983067:UEQ983067 UOL983067:UOM983067 UYH983067:UYI983067 VID983067:VIE983067 VRZ983067:VSA983067 WBV983067:WBW983067 WLR983067:WLS983067 WVN983067:WVO983067">
      <formula1>FALSE()</formula1>
      <formula2>0</formula2>
    </dataValidation>
    <dataValidation type="custom" allowBlank="1" showInputMessage="1" showErrorMessage="1" errorTitle="ввод в эту ячейку запрещен" prompt="редактирование запрещено" sqref="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formula1>FALSE()</formula1>
      <formula2>0</formula2>
    </dataValidation>
  </dataValidations>
  <hyperlinks>
    <hyperlink ref="I7" r:id="rId1" display="                www.mebel-land.com"/>
  </hyperlinks>
  <pageMargins left="0.7" right="0.7" top="0.75" bottom="0.75" header="0.3" footer="0.3"/>
  <pageSetup paperSize="9" scale="48"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11</xdr:col>
                    <xdr:colOff>276225</xdr:colOff>
                    <xdr:row>35</xdr:row>
                    <xdr:rowOff>0</xdr:rowOff>
                  </from>
                  <to>
                    <xdr:col>11</xdr:col>
                    <xdr:colOff>504825</xdr:colOff>
                    <xdr:row>35</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11</xdr:col>
                    <xdr:colOff>276225</xdr:colOff>
                    <xdr:row>35</xdr:row>
                    <xdr:rowOff>0</xdr:rowOff>
                  </from>
                  <to>
                    <xdr:col>11</xdr:col>
                    <xdr:colOff>504825</xdr:colOff>
                    <xdr:row>35</xdr:row>
                    <xdr:rowOff>171450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11</xdr:col>
                    <xdr:colOff>276225</xdr:colOff>
                    <xdr:row>35</xdr:row>
                    <xdr:rowOff>0</xdr:rowOff>
                  </from>
                  <to>
                    <xdr:col>11</xdr:col>
                    <xdr:colOff>504825</xdr:colOff>
                    <xdr:row>35</xdr:row>
                    <xdr:rowOff>171450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11</xdr:col>
                    <xdr:colOff>276225</xdr:colOff>
                    <xdr:row>35</xdr:row>
                    <xdr:rowOff>0</xdr:rowOff>
                  </from>
                  <to>
                    <xdr:col>11</xdr:col>
                    <xdr:colOff>504825</xdr:colOff>
                    <xdr:row>35</xdr:row>
                    <xdr:rowOff>171450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11</xdr:col>
                    <xdr:colOff>276225</xdr:colOff>
                    <xdr:row>35</xdr:row>
                    <xdr:rowOff>0</xdr:rowOff>
                  </from>
                  <to>
                    <xdr:col>11</xdr:col>
                    <xdr:colOff>504825</xdr:colOff>
                    <xdr:row>35</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прайс веллион АКЦИЯ</vt:lpstr>
      <vt:lpstr>'прайс веллион АКЦИЯ'!Область_печати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2024-09-10T12:23:48Z</dcterms:modified>
</cp:coreProperties>
</file>