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айс (опт) веллион" sheetId="2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'прайс (опт) веллион'!$A$1:$H$36</definedName>
    <definedName name="тыс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L26" i="2" l="1"/>
  <c r="K26" i="2"/>
  <c r="J26" i="2"/>
  <c r="H26" i="2"/>
  <c r="L25" i="2"/>
  <c r="J25" i="2" s="1"/>
  <c r="K25" i="2"/>
  <c r="H25" i="2"/>
  <c r="L24" i="2"/>
  <c r="K24" i="2"/>
  <c r="J24" i="2"/>
  <c r="H24" i="2"/>
  <c r="L23" i="2"/>
  <c r="J23" i="2" s="1"/>
  <c r="K23" i="2"/>
  <c r="H23" i="2"/>
  <c r="L22" i="2"/>
  <c r="K22" i="2"/>
  <c r="J22" i="2"/>
  <c r="H22" i="2"/>
  <c r="C22" i="2"/>
  <c r="L21" i="2"/>
  <c r="J21" i="2" s="1"/>
  <c r="K21" i="2"/>
  <c r="H21" i="2"/>
  <c r="L20" i="2"/>
  <c r="K20" i="2"/>
  <c r="J20" i="2"/>
  <c r="H20" i="2"/>
  <c r="C20" i="2"/>
  <c r="L19" i="2"/>
  <c r="K19" i="2"/>
  <c r="J19" i="2"/>
  <c r="H19" i="2"/>
  <c r="L18" i="2"/>
  <c r="J18" i="2" s="1"/>
  <c r="K18" i="2"/>
  <c r="H18" i="2"/>
  <c r="C18" i="2"/>
  <c r="L17" i="2"/>
  <c r="K17" i="2"/>
  <c r="J17" i="2"/>
  <c r="H17" i="2"/>
  <c r="B17" i="2"/>
  <c r="B18" i="2" s="1"/>
  <c r="B19" i="2" s="1"/>
  <c r="B20" i="2" s="1"/>
  <c r="B21" i="2" s="1"/>
  <c r="B22" i="2" s="1"/>
  <c r="B23" i="2" s="1"/>
  <c r="B24" i="2" s="1"/>
  <c r="B25" i="2" s="1"/>
  <c r="B26" i="2" s="1"/>
  <c r="L16" i="2"/>
  <c r="K16" i="2"/>
  <c r="K27" i="2" s="1"/>
  <c r="H30" i="2" s="1"/>
  <c r="J16" i="2"/>
  <c r="H16" i="2"/>
  <c r="J27" i="2" l="1"/>
  <c r="H29" i="2" s="1"/>
</calcChain>
</file>

<file path=xl/sharedStrings.xml><?xml version="1.0" encoding="utf-8"?>
<sst xmlns="http://schemas.openxmlformats.org/spreadsheetml/2006/main" count="53" uniqueCount="53">
  <si>
    <t>Приложение №1 от _______________</t>
  </si>
  <si>
    <t>к договору № _____ от ___________</t>
  </si>
  <si>
    <t xml:space="preserve">СПЕЦИФИКАЦИЯ МЕБЕЛИ </t>
  </si>
  <si>
    <t>тел.: +7 (495)482-59-92</t>
  </si>
  <si>
    <t>моб. тел.: +7 (926) 697-17-56</t>
  </si>
  <si>
    <t xml:space="preserve"> www.mebel-land.com</t>
  </si>
  <si>
    <t>e-mail: info@mebel-land.com</t>
  </si>
  <si>
    <t>Серия мебели:</t>
  </si>
  <si>
    <t>Веллион</t>
  </si>
  <si>
    <t>Материалы:</t>
  </si>
  <si>
    <t>* Возможно изготовление нестандартных размеров или в других цветах (цены по запросу)</t>
  </si>
  <si>
    <t>№</t>
  </si>
  <si>
    <t>Изображение</t>
  </si>
  <si>
    <t>Наименование</t>
  </si>
  <si>
    <t>Размеры,
ШхГхВ, см</t>
  </si>
  <si>
    <t>Цена (опт), руб.</t>
  </si>
  <si>
    <t>Кол-во</t>
  </si>
  <si>
    <t>Сумма, руб.</t>
  </si>
  <si>
    <t>ОБЩИЙ объем, м куб.</t>
  </si>
  <si>
    <t>ОБЩИЙ вес, кг</t>
  </si>
  <si>
    <t>объем ед. изделия, м куб.</t>
  </si>
  <si>
    <t>вес ед. изделия, кг</t>
  </si>
  <si>
    <r>
      <t xml:space="preserve">Изголовье мягкое  </t>
    </r>
    <r>
      <rPr>
        <sz val="11"/>
        <rFont val="Times New Roman"/>
        <family val="1"/>
        <charset val="204"/>
      </rPr>
      <t>(для кровати 160 и двух тумб)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конструктивно состоит из узких прямоугольников расположенных горизонтально, одинаковой ширины, но разной высоты
(Цена указана за обивку в ткани категория 1)</t>
    </r>
  </si>
  <si>
    <t>260х5х90</t>
  </si>
  <si>
    <r>
      <t xml:space="preserve">Изголовье мягкое на подложке из ЛДСП </t>
    </r>
    <r>
      <rPr>
        <sz val="11"/>
        <rFont val="Times New Roman"/>
        <family val="1"/>
        <charset val="204"/>
      </rPr>
      <t>(для кровати 160 и двух тумб)
конструктивно состоит из узких прямоугольников расположенных горизонтально, одинаковой ширины, но разной высоты
Мягкая часть крепится к панели ЛДСП.
(Цена указана за обивку в ткани категория 1)</t>
    </r>
  </si>
  <si>
    <t>260х5х140</t>
  </si>
  <si>
    <r>
      <t xml:space="preserve">Полка прикроватная открытая
</t>
    </r>
    <r>
      <rPr>
        <sz val="11"/>
        <rFont val="Times New Roman"/>
        <family val="1"/>
        <charset val="204"/>
      </rPr>
      <t>Столешница ЛДСП 32мм, Подстолье - металлический сварной каркас 25х25мм, 
цвет черный с крепежом к стене</t>
    </r>
  </si>
  <si>
    <t>45х45х45</t>
  </si>
  <si>
    <r>
      <t xml:space="preserve">Зеркало 
</t>
    </r>
    <r>
      <rPr>
        <sz val="11"/>
        <rFont val="Times New Roman"/>
        <family val="1"/>
        <charset val="204"/>
      </rPr>
      <t>ЛДСП 16мм, зеркало 4мм наклеено на ЛДСП с отступом от края 10мм</t>
    </r>
  </si>
  <si>
    <t>120х70</t>
  </si>
  <si>
    <r>
      <t xml:space="preserve">Стол-консоль </t>
    </r>
    <r>
      <rPr>
        <sz val="11"/>
        <rFont val="Times New Roman"/>
        <family val="1"/>
        <charset val="204"/>
      </rPr>
      <t xml:space="preserve">(туалетный/письменный) с отбортовкой
Столешница ЛДСП 32мм, задняя стенка ЛДСП 16мм
Подстолье - металлический сварной каркас 25х25, цвет черный </t>
    </r>
  </si>
  <si>
    <t>120х45х75</t>
  </si>
  <si>
    <r>
      <t xml:space="preserve">Стол журнальный
</t>
    </r>
    <r>
      <rPr>
        <sz val="11"/>
        <rFont val="Times New Roman"/>
        <family val="1"/>
        <charset val="204"/>
      </rPr>
      <t xml:space="preserve">Столешница ЛДСП 32мм, подстолье - металлический сварной каркас 25х25мм,   
цвет черный </t>
    </r>
  </si>
  <si>
    <r>
      <rPr>
        <sz val="11"/>
        <rFont val="Symbol"/>
        <family val="1"/>
        <charset val="2"/>
      </rPr>
      <t xml:space="preserve">Æ </t>
    </r>
    <r>
      <rPr>
        <sz val="11"/>
        <rFont val="Times New Roman"/>
        <family val="1"/>
        <charset val="204"/>
      </rPr>
      <t>70/H45</t>
    </r>
  </si>
  <si>
    <r>
      <t xml:space="preserve">Пергола
</t>
    </r>
    <r>
      <rPr>
        <sz val="10"/>
        <rFont val="Times New Roman"/>
        <family val="1"/>
        <charset val="204"/>
      </rPr>
      <t>(ЛДСП 32мм, кромка ПВХ 2 мм)</t>
    </r>
  </si>
  <si>
    <t>80х260</t>
  </si>
  <si>
    <r>
      <t xml:space="preserve">Панель для ТВ
</t>
    </r>
    <r>
      <rPr>
        <sz val="11"/>
        <rFont val="Times New Roman"/>
        <family val="1"/>
        <charset val="204"/>
      </rPr>
      <t>ЛДСП 16мм, подложка 16мм для возможной установки подстветки светодиодной ленты</t>
    </r>
  </si>
  <si>
    <t>140х250</t>
  </si>
  <si>
    <r>
      <t xml:space="preserve">Зеркало в полный рост
</t>
    </r>
    <r>
      <rPr>
        <sz val="11"/>
        <rFont val="Times New Roman"/>
        <family val="1"/>
        <charset val="204"/>
      </rPr>
      <t>ЛДСП 16мм, зеркало 4мм наклеено на ЛДСП с отступом от края 10мм</t>
    </r>
  </si>
  <si>
    <t>60х150</t>
  </si>
  <si>
    <r>
      <t xml:space="preserve">Прихожая многофункциональная
</t>
    </r>
    <r>
      <rPr>
        <sz val="11"/>
        <rFont val="Times New Roman"/>
        <family val="1"/>
        <charset val="204"/>
      </rPr>
      <t>ЛДСП 32мм, задняя стенка ЛДСП 16мм
- Багажница
- Панель с крючками
- Отделение со штангой для одежды
- Отделение для холодильника и сейфа
- Зеркало</t>
    </r>
  </si>
  <si>
    <t>165х50х200</t>
  </si>
  <si>
    <r>
      <t xml:space="preserve">Шкаф с местом под сейф и холодильник
</t>
    </r>
    <r>
      <rPr>
        <sz val="11"/>
        <rFont val="Times New Roman"/>
        <family val="1"/>
        <charset val="204"/>
      </rPr>
      <t>ЛДСП 32мм, задняя стенка ЛДСП 16мм
- Панель с полками
- Отделение со штангой для одежды
- Отделение для холодильника и сейфа
- Отделение для гладильной доски</t>
    </r>
  </si>
  <si>
    <t xml:space="preserve"> 130х50х200</t>
  </si>
  <si>
    <t>ИТОГО С УЧЕТОМ СКИДКИ:</t>
  </si>
  <si>
    <t>Объем ориентировочный (м3):</t>
  </si>
  <si>
    <t>Вес ориентировочный (кг):</t>
  </si>
  <si>
    <t xml:space="preserve">Продавец может организовать доставку Товара за счет средств Покупателя. Стоимость доставки зависит от адреса, объема и веса заказа. 
</t>
  </si>
  <si>
    <t>Продавец может организовать сборку мебели за счет средств Покупателя. Стоимость сборки мебели составляет 10% от стоимости мебели без учета скидки. Дополнительно оплачивается проезд к месту сборки, и проживание сборщиков мебели, если адрес находится вне зоны Московской области.
Дата сборки мебели согласовывается на дату готовности Товара к отгрузке.</t>
  </si>
  <si>
    <t>Срок изготовления Товара составляет 30-35 рабочих дней с момента поступления авансового платежа на расчетный счет Продавца и после подписания спецификации мебели с указанием описания, цвета, количества и размеров мебели.
(Срок изготовления Товара  указан с учётом срока производства материала).
Предоплата 70%, доплата 30% после уведомления о готовности Товара к отгрузке. Отгрузка строго после 100% оплаты.</t>
  </si>
  <si>
    <t>EGGER 5 категория/металлический сварной каркас</t>
  </si>
  <si>
    <t>прайс от 04.2025</t>
  </si>
  <si>
    <t>Цены актуальны до 31 мая 2025 г. В дальнейшем возможен пересчет стоимости, в связи с возможным изменением цен на материалы и комплектующие.
Цены указаны с учетом самовывоза со склада Продавца в г.Лобня (Московская обл.).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</si>
</sst>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\ "/>
    <numFmt numFmtId="166" formatCode="m/d/yyyy"/>
    <numFmt numFmtId="167" formatCode="#,##0.00_ ;\-#,##0.00\ "/>
    <numFmt numFmtId="168" formatCode="#,##0.0"/>
    <numFmt numFmtId="169" formatCode="#,##0.00&quot;р.&quot;"/>
  </numFmts>
  <fonts count="6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4"/>
      <name val="Times New Roman"/>
      <family val="1"/>
    </font>
    <font>
      <b/>
      <sz val="10"/>
      <color theme="3" tint="0.39997558519241921"/>
      <name val="Times New Roman"/>
      <family val="1"/>
      <charset val="204"/>
    </font>
    <font>
      <b/>
      <sz val="7.5"/>
      <name val="Arial"/>
      <family val="2"/>
    </font>
    <font>
      <i/>
      <sz val="10"/>
      <name val="Arial"/>
      <family val="2"/>
      <charset val="204"/>
    </font>
    <font>
      <b/>
      <i/>
      <sz val="9"/>
      <color rgb="FF333399"/>
      <name val="Times New Roman"/>
      <family val="1"/>
      <charset val="204"/>
    </font>
    <font>
      <sz val="7.5"/>
      <name val="Times New Roman"/>
      <family val="1"/>
    </font>
    <font>
      <b/>
      <i/>
      <u/>
      <sz val="11"/>
      <color rgb="FF0000FF"/>
      <name val="Arial"/>
      <family val="2"/>
      <charset val="204"/>
    </font>
    <font>
      <sz val="11"/>
      <name val="Arial"/>
      <family val="2"/>
    </font>
    <font>
      <sz val="11"/>
      <name val="Times New Roman"/>
      <family val="1"/>
    </font>
    <font>
      <b/>
      <sz val="11"/>
      <color rgb="FFFF0000"/>
      <name val="Calibri Light"/>
      <family val="1"/>
      <charset val="204"/>
      <scheme val="major"/>
    </font>
    <font>
      <b/>
      <i/>
      <sz val="7.5"/>
      <name val="Arial"/>
      <family val="2"/>
    </font>
    <font>
      <b/>
      <i/>
      <sz val="7.5"/>
      <name val="Times New Roman"/>
      <family val="1"/>
      <charset val="204"/>
    </font>
    <font>
      <sz val="11"/>
      <name val="Times New Roman"/>
      <family val="1"/>
      <charset val="204"/>
    </font>
    <font>
      <b/>
      <sz val="7.5"/>
      <color rgb="FF000000"/>
      <name val="Arial"/>
      <family val="2"/>
    </font>
    <font>
      <i/>
      <sz val="16"/>
      <name val="Times New Roman"/>
      <family val="1"/>
      <charset val="204"/>
    </font>
    <font>
      <b/>
      <sz val="12"/>
      <name val="Arial Cyr"/>
      <charset val="204"/>
    </font>
    <font>
      <sz val="7.5"/>
      <name val="Arial"/>
      <family val="2"/>
    </font>
    <font>
      <sz val="7.5"/>
      <color rgb="FF000000"/>
      <name val="Arial"/>
      <family val="2"/>
    </font>
    <font>
      <b/>
      <sz val="11"/>
      <color rgb="FFFF6600"/>
      <name val="Cambria"/>
      <family val="1"/>
      <charset val="204"/>
    </font>
    <font>
      <sz val="11"/>
      <name val="Cambria"/>
      <family val="1"/>
      <charset val="204"/>
    </font>
    <font>
      <sz val="11"/>
      <color theme="8" tint="-0.249977111117893"/>
      <name val="Times New Roman"/>
      <family val="1"/>
    </font>
    <font>
      <b/>
      <i/>
      <sz val="10"/>
      <color rgb="FF993300"/>
      <name val="ISOCTEUR"/>
      <family val="3"/>
      <charset val="204"/>
    </font>
    <font>
      <b/>
      <sz val="10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color rgb="FFFF0000"/>
      <name val="Times New Roman"/>
      <family val="1"/>
    </font>
    <font>
      <b/>
      <i/>
      <sz val="10"/>
      <color rgb="FF333333"/>
      <name val="ISOCTEUR"/>
      <family val="3"/>
      <charset val="204"/>
    </font>
    <font>
      <b/>
      <i/>
      <sz val="7.5"/>
      <color rgb="FF000000"/>
      <name val="Arial"/>
      <family val="2"/>
      <charset val="204"/>
    </font>
    <font>
      <b/>
      <i/>
      <sz val="11"/>
      <color rgb="FFFFFFFF"/>
      <name val="Magneto"/>
      <family val="5"/>
    </font>
    <font>
      <sz val="12"/>
      <color rgb="FFFFFFFF"/>
      <name val="Arial"/>
      <family val="2"/>
      <charset val="204"/>
    </font>
    <font>
      <b/>
      <i/>
      <sz val="12"/>
      <color rgb="FF333399"/>
      <name val="Magneto"/>
      <family val="5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333333"/>
      <name val="Times New Roman"/>
      <family val="1"/>
      <charset val="204"/>
    </font>
    <font>
      <b/>
      <sz val="7.5"/>
      <name val="Calibri"/>
      <family val="2"/>
      <charset val="204"/>
      <scheme val="minor"/>
    </font>
    <font>
      <sz val="11"/>
      <name val="Symbol"/>
      <family val="1"/>
      <charset val="2"/>
    </font>
    <font>
      <sz val="10"/>
      <name val="Times New Roman"/>
      <family val="1"/>
      <charset val="204"/>
    </font>
    <font>
      <sz val="10"/>
      <color rgb="FF333333"/>
      <name val="Arial"/>
      <family val="2"/>
      <charset val="204"/>
    </font>
    <font>
      <sz val="10"/>
      <color rgb="FFFFFFFF"/>
      <name val="Arial"/>
      <family val="2"/>
      <charset val="204"/>
    </font>
    <font>
      <sz val="11"/>
      <color rgb="FF333333"/>
      <name val="Times New Roman"/>
      <family val="1"/>
      <charset val="204"/>
    </font>
    <font>
      <b/>
      <sz val="10"/>
      <color rgb="FF9933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sz val="7.5"/>
      <color rgb="FF969696"/>
      <name val="Arial"/>
      <family val="2"/>
    </font>
    <font>
      <b/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7.5"/>
      <color rgb="FF969696"/>
      <name val="Times New Roman"/>
      <family val="1"/>
    </font>
    <font>
      <sz val="10"/>
      <name val="Arial"/>
      <family val="2"/>
    </font>
    <font>
      <sz val="7.5"/>
      <name val="Times New Roman"/>
      <family val="1"/>
      <charset val="204"/>
    </font>
    <font>
      <sz val="12"/>
      <color indexed="8"/>
      <name val="Arial"/>
      <family val="2"/>
    </font>
    <font>
      <sz val="12"/>
      <color rgb="FF969696"/>
      <name val="Times New Roman"/>
      <family val="1"/>
    </font>
    <font>
      <i/>
      <u/>
      <sz val="12"/>
      <color theme="9" tint="-0.499984740745262"/>
      <name val="Times New Roman"/>
      <family val="1"/>
      <charset val="204"/>
    </font>
    <font>
      <sz val="7.5"/>
      <color theme="0" tint="-0.249977111117893"/>
      <name val="Times New Roman"/>
      <family val="1"/>
    </font>
    <font>
      <b/>
      <sz val="8"/>
      <name val="Arial"/>
      <family val="2"/>
      <charset val="204"/>
    </font>
    <font>
      <b/>
      <i/>
      <sz val="10"/>
      <color rgb="FF008000"/>
      <name val="Arial"/>
      <family val="2"/>
      <charset val="204"/>
    </font>
    <font>
      <sz val="10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5" fontId="5" fillId="0" borderId="0" applyBorder="0">
      <alignment horizontal="right" vertical="center"/>
    </xf>
    <xf numFmtId="0" fontId="8" fillId="0" borderId="0" applyBorder="0" applyProtection="0">
      <alignment vertical="top"/>
    </xf>
    <xf numFmtId="0" fontId="13" fillId="3" borderId="0" applyBorder="0">
      <alignment horizontal="center" vertical="center"/>
    </xf>
    <xf numFmtId="0" fontId="5" fillId="0" borderId="0" applyBorder="0">
      <alignment horizontal="center" vertical="center" wrapText="1"/>
    </xf>
    <xf numFmtId="0" fontId="19" fillId="0" borderId="0" applyBorder="0">
      <alignment horizontal="center" vertical="center"/>
    </xf>
  </cellStyleXfs>
  <cellXfs count="140">
    <xf numFmtId="0" fontId="0" fillId="0" borderId="0" xfId="0"/>
    <xf numFmtId="0" fontId="1" fillId="0" borderId="0" xfId="1" applyBorder="1" applyAlignment="1">
      <alignment vertical="top"/>
    </xf>
    <xf numFmtId="0" fontId="1" fillId="0" borderId="0" xfId="1" applyAlignment="1">
      <alignment vertical="top"/>
    </xf>
    <xf numFmtId="0" fontId="1" fillId="0" borderId="0" xfId="1" applyAlignment="1">
      <alignment horizontal="center" vertical="top"/>
    </xf>
    <xf numFmtId="0" fontId="1" fillId="0" borderId="0" xfId="1" applyFill="1" applyAlignment="1">
      <alignment horizontal="center" vertical="top"/>
    </xf>
    <xf numFmtId="3" fontId="1" fillId="0" borderId="0" xfId="1" applyNumberFormat="1" applyFill="1" applyAlignment="1">
      <alignment horizontal="center" vertical="top"/>
    </xf>
    <xf numFmtId="0" fontId="1" fillId="0" borderId="0" xfId="1" applyFill="1" applyAlignment="1">
      <alignment vertical="top"/>
    </xf>
    <xf numFmtId="0" fontId="1" fillId="0" borderId="0" xfId="1" applyBorder="1" applyAlignment="1">
      <alignment horizontal="center" vertical="top"/>
    </xf>
    <xf numFmtId="3" fontId="2" fillId="0" borderId="0" xfId="1" applyNumberFormat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horizontal="center" vertical="top"/>
    </xf>
    <xf numFmtId="0" fontId="1" fillId="0" borderId="0" xfId="1" applyFill="1" applyBorder="1" applyAlignment="1">
      <alignment vertical="top"/>
    </xf>
    <xf numFmtId="3" fontId="2" fillId="0" borderId="0" xfId="1" applyNumberFormat="1" applyFont="1" applyFill="1" applyAlignment="1">
      <alignment horizontal="right" vertical="top"/>
    </xf>
    <xf numFmtId="0" fontId="3" fillId="0" borderId="0" xfId="1" applyFont="1" applyBorder="1" applyAlignment="1">
      <alignment horizontal="right" vertical="top"/>
    </xf>
    <xf numFmtId="0" fontId="1" fillId="0" borderId="0" xfId="1" applyFill="1" applyBorder="1" applyAlignment="1">
      <alignment horizontal="center" vertical="top"/>
    </xf>
    <xf numFmtId="0" fontId="4" fillId="0" borderId="0" xfId="1" applyFont="1" applyAlignment="1">
      <alignment horizontal="right" vertical="center"/>
    </xf>
    <xf numFmtId="164" fontId="1" fillId="0" borderId="0" xfId="1" applyNumberFormat="1" applyFill="1" applyBorder="1" applyAlignment="1">
      <alignment vertical="top"/>
    </xf>
    <xf numFmtId="1" fontId="6" fillId="0" borderId="0" xfId="2" applyNumberFormat="1" applyFont="1" applyBorder="1" applyAlignment="1">
      <alignment horizontal="left" vertical="center"/>
    </xf>
    <xf numFmtId="1" fontId="6" fillId="0" borderId="0" xfId="2" applyNumberFormat="1" applyFont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4" fillId="0" borderId="0" xfId="3" applyFont="1" applyAlignment="1" applyProtection="1">
      <alignment horizontal="right" vertical="center"/>
    </xf>
    <xf numFmtId="0" fontId="9" fillId="0" borderId="0" xfId="3" applyFont="1" applyBorder="1" applyAlignment="1" applyProtection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left" vertical="top"/>
    </xf>
    <xf numFmtId="0" fontId="7" fillId="0" borderId="0" xfId="3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Border="1" applyAlignment="1">
      <alignment vertical="top"/>
    </xf>
    <xf numFmtId="0" fontId="12" fillId="2" borderId="0" xfId="1" applyFont="1" applyFill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5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6" fillId="0" borderId="0" xfId="5" applyFont="1" applyBorder="1">
      <alignment horizontal="center" vertical="center" wrapText="1"/>
    </xf>
    <xf numFmtId="0" fontId="13" fillId="0" borderId="0" xfId="4" applyFont="1" applyFill="1" applyBorder="1" applyAlignment="1">
      <alignment horizontal="left" vertical="center"/>
    </xf>
    <xf numFmtId="0" fontId="17" fillId="0" borderId="0" xfId="1" applyFont="1" applyBorder="1" applyAlignment="1">
      <alignment vertical="center"/>
    </xf>
    <xf numFmtId="0" fontId="1" fillId="0" borderId="0" xfId="1"/>
    <xf numFmtId="166" fontId="18" fillId="0" borderId="0" xfId="1" applyNumberFormat="1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 wrapText="1"/>
    </xf>
    <xf numFmtId="0" fontId="21" fillId="0" borderId="0" xfId="1" applyFont="1" applyFill="1" applyAlignment="1">
      <alignment horizontal="right" vertical="center"/>
    </xf>
    <xf numFmtId="0" fontId="22" fillId="0" borderId="0" xfId="1" applyFont="1" applyFill="1" applyAlignment="1">
      <alignment horizontal="center" vertical="center"/>
    </xf>
    <xf numFmtId="0" fontId="23" fillId="0" borderId="0" xfId="1" applyFont="1" applyBorder="1" applyAlignment="1">
      <alignment horizontal="right" vertical="top"/>
    </xf>
    <xf numFmtId="0" fontId="24" fillId="0" borderId="0" xfId="3" applyFont="1" applyFill="1" applyBorder="1" applyAlignment="1" applyProtection="1">
      <alignment horizontal="center" vertical="top"/>
    </xf>
    <xf numFmtId="0" fontId="25" fillId="0" borderId="0" xfId="3" applyFont="1" applyBorder="1" applyAlignment="1" applyProtection="1">
      <alignment horizontal="right" vertical="top"/>
    </xf>
    <xf numFmtId="0" fontId="26" fillId="0" borderId="1" xfId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left" vertical="top"/>
    </xf>
    <xf numFmtId="0" fontId="28" fillId="0" borderId="0" xfId="3" applyFont="1" applyFill="1" applyBorder="1" applyAlignment="1" applyProtection="1">
      <alignment horizontal="center" vertical="top"/>
    </xf>
    <xf numFmtId="0" fontId="25" fillId="0" borderId="0" xfId="3" applyFont="1" applyBorder="1" applyAlignment="1" applyProtection="1">
      <alignment horizontal="right" vertical="center"/>
    </xf>
    <xf numFmtId="0" fontId="26" fillId="0" borderId="1" xfId="1" applyFont="1" applyFill="1" applyBorder="1" applyAlignment="1">
      <alignment horizontal="center" vertical="center" wrapText="1"/>
    </xf>
    <xf numFmtId="164" fontId="29" fillId="0" borderId="0" xfId="2" applyNumberFormat="1" applyFont="1" applyFill="1" applyBorder="1" applyAlignment="1">
      <alignment horizontal="left" vertical="center" wrapText="1"/>
    </xf>
    <xf numFmtId="0" fontId="15" fillId="0" borderId="0" xfId="3" applyFont="1" applyFill="1" applyBorder="1" applyAlignment="1" applyProtection="1">
      <alignment horizontal="right"/>
    </xf>
    <xf numFmtId="0" fontId="30" fillId="0" borderId="0" xfId="1" applyFont="1" applyFill="1" applyBorder="1" applyAlignment="1">
      <alignment horizontal="center"/>
    </xf>
    <xf numFmtId="0" fontId="31" fillId="0" borderId="0" xfId="1" applyFont="1" applyFill="1" applyAlignment="1">
      <alignment horizontal="center"/>
    </xf>
    <xf numFmtId="0" fontId="32" fillId="0" borderId="0" xfId="1" applyFont="1" applyFill="1" applyBorder="1" applyAlignment="1">
      <alignment horizontal="center"/>
    </xf>
    <xf numFmtId="0" fontId="33" fillId="4" borderId="2" xfId="1" applyFont="1" applyFill="1" applyBorder="1" applyAlignment="1">
      <alignment horizontal="center" vertical="center" wrapText="1"/>
    </xf>
    <xf numFmtId="0" fontId="33" fillId="4" borderId="3" xfId="1" applyFont="1" applyFill="1" applyBorder="1" applyAlignment="1">
      <alignment horizontal="center" vertical="center" wrapText="1"/>
    </xf>
    <xf numFmtId="3" fontId="33" fillId="4" borderId="3" xfId="1" applyNumberFormat="1" applyFont="1" applyFill="1" applyBorder="1" applyAlignment="1">
      <alignment horizontal="center" vertical="center" wrapText="1"/>
    </xf>
    <xf numFmtId="0" fontId="33" fillId="4" borderId="4" xfId="1" applyFont="1" applyFill="1" applyBorder="1" applyAlignment="1">
      <alignment horizontal="center" vertical="center" wrapText="1"/>
    </xf>
    <xf numFmtId="0" fontId="33" fillId="0" borderId="5" xfId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horizontal="center" vertical="center" wrapText="1"/>
    </xf>
    <xf numFmtId="0" fontId="35" fillId="0" borderId="6" xfId="1" applyFont="1" applyFill="1" applyBorder="1" applyAlignment="1">
      <alignment horizontal="center" vertical="center" wrapText="1"/>
    </xf>
    <xf numFmtId="0" fontId="36" fillId="0" borderId="7" xfId="1" applyFont="1" applyBorder="1" applyAlignment="1">
      <alignment horizontal="center" vertical="center"/>
    </xf>
    <xf numFmtId="2" fontId="36" fillId="0" borderId="8" xfId="1" applyNumberFormat="1" applyFont="1" applyBorder="1" applyAlignment="1">
      <alignment horizontal="center" vertical="center"/>
    </xf>
    <xf numFmtId="0" fontId="37" fillId="0" borderId="8" xfId="1" applyFont="1" applyBorder="1" applyAlignment="1">
      <alignment vertical="center" wrapText="1"/>
    </xf>
    <xf numFmtId="3" fontId="15" fillId="0" borderId="8" xfId="1" applyNumberFormat="1" applyFont="1" applyBorder="1" applyAlignment="1">
      <alignment horizontal="center" vertical="center"/>
    </xf>
    <xf numFmtId="4" fontId="15" fillId="0" borderId="8" xfId="1" applyNumberFormat="1" applyFont="1" applyFill="1" applyBorder="1" applyAlignment="1">
      <alignment horizontal="center" vertical="center"/>
    </xf>
    <xf numFmtId="3" fontId="38" fillId="4" borderId="8" xfId="1" applyNumberFormat="1" applyFont="1" applyFill="1" applyBorder="1" applyAlignment="1">
      <alignment horizontal="center" vertical="center"/>
    </xf>
    <xf numFmtId="4" fontId="33" fillId="0" borderId="9" xfId="1" applyNumberFormat="1" applyFont="1" applyFill="1" applyBorder="1" applyAlignment="1">
      <alignment horizontal="center" vertical="center"/>
    </xf>
    <xf numFmtId="167" fontId="39" fillId="0" borderId="0" xfId="1" applyNumberFormat="1" applyFont="1" applyFill="1" applyBorder="1" applyAlignment="1">
      <alignment horizontal="center" vertical="center"/>
    </xf>
    <xf numFmtId="164" fontId="40" fillId="0" borderId="6" xfId="4" applyNumberFormat="1" applyFont="1" applyFill="1" applyBorder="1" applyAlignment="1">
      <alignment horizontal="center" vertical="center" wrapText="1"/>
    </xf>
    <xf numFmtId="1" fontId="40" fillId="0" borderId="6" xfId="4" applyNumberFormat="1" applyFont="1" applyFill="1" applyBorder="1" applyAlignment="1">
      <alignment horizontal="center" vertical="center" wrapText="1"/>
    </xf>
    <xf numFmtId="0" fontId="40" fillId="0" borderId="6" xfId="4" applyFont="1" applyFill="1" applyBorder="1" applyAlignment="1">
      <alignment horizontal="center" vertical="center" wrapText="1"/>
    </xf>
    <xf numFmtId="0" fontId="36" fillId="0" borderId="10" xfId="1" applyFont="1" applyBorder="1" applyAlignment="1">
      <alignment horizontal="center" vertical="center"/>
    </xf>
    <xf numFmtId="2" fontId="36" fillId="0" borderId="11" xfId="1" applyNumberFormat="1" applyFont="1" applyBorder="1" applyAlignment="1">
      <alignment horizontal="center" vertical="center"/>
    </xf>
    <xf numFmtId="0" fontId="37" fillId="0" borderId="11" xfId="1" applyFont="1" applyBorder="1" applyAlignment="1">
      <alignment vertical="center" wrapText="1"/>
    </xf>
    <xf numFmtId="3" fontId="15" fillId="0" borderId="11" xfId="1" applyNumberFormat="1" applyFont="1" applyBorder="1" applyAlignment="1">
      <alignment horizontal="center" vertical="center"/>
    </xf>
    <xf numFmtId="4" fontId="15" fillId="0" borderId="11" xfId="1" applyNumberFormat="1" applyFont="1" applyFill="1" applyBorder="1" applyAlignment="1">
      <alignment horizontal="center" vertical="center"/>
    </xf>
    <xf numFmtId="3" fontId="38" fillId="4" borderId="12" xfId="1" applyNumberFormat="1" applyFont="1" applyFill="1" applyBorder="1" applyAlignment="1">
      <alignment horizontal="center" vertical="center"/>
    </xf>
    <xf numFmtId="4" fontId="33" fillId="0" borderId="13" xfId="1" applyNumberFormat="1" applyFont="1" applyFill="1" applyBorder="1" applyAlignment="1">
      <alignment horizontal="center" vertical="center"/>
    </xf>
    <xf numFmtId="2" fontId="36" fillId="0" borderId="12" xfId="1" applyNumberFormat="1" applyFont="1" applyBorder="1" applyAlignment="1">
      <alignment horizontal="center" vertical="center"/>
    </xf>
    <xf numFmtId="0" fontId="37" fillId="0" borderId="12" xfId="1" applyFont="1" applyBorder="1" applyAlignment="1">
      <alignment vertical="center" wrapText="1"/>
    </xf>
    <xf numFmtId="0" fontId="15" fillId="0" borderId="12" xfId="1" applyFont="1" applyBorder="1" applyAlignment="1">
      <alignment horizontal="center" vertical="center"/>
    </xf>
    <xf numFmtId="4" fontId="15" fillId="0" borderId="12" xfId="1" applyNumberFormat="1" applyFont="1" applyFill="1" applyBorder="1" applyAlignment="1">
      <alignment horizontal="center" vertical="center"/>
    </xf>
    <xf numFmtId="0" fontId="36" fillId="0" borderId="14" xfId="1" applyFont="1" applyBorder="1" applyAlignment="1">
      <alignment horizontal="center" vertical="center"/>
    </xf>
    <xf numFmtId="2" fontId="36" fillId="0" borderId="15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vertical="center" wrapText="1"/>
    </xf>
    <xf numFmtId="0" fontId="15" fillId="0" borderId="15" xfId="1" applyFont="1" applyBorder="1" applyAlignment="1">
      <alignment horizontal="center" vertical="center"/>
    </xf>
    <xf numFmtId="4" fontId="15" fillId="0" borderId="15" xfId="1" applyNumberFormat="1" applyFont="1" applyFill="1" applyBorder="1" applyAlignment="1">
      <alignment horizontal="center" vertical="center"/>
    </xf>
    <xf numFmtId="3" fontId="38" fillId="4" borderId="15" xfId="1" applyNumberFormat="1" applyFont="1" applyFill="1" applyBorder="1" applyAlignment="1">
      <alignment horizontal="center" vertical="center"/>
    </xf>
    <xf numFmtId="4" fontId="33" fillId="0" borderId="16" xfId="1" applyNumberFormat="1" applyFont="1" applyFill="1" applyBorder="1" applyAlignment="1">
      <alignment horizontal="center" vertical="center"/>
    </xf>
    <xf numFmtId="0" fontId="43" fillId="0" borderId="0" xfId="1" applyFont="1" applyFill="1" applyBorder="1" applyAlignment="1">
      <alignment horizontal="center" vertical="center"/>
    </xf>
    <xf numFmtId="2" fontId="44" fillId="0" borderId="0" xfId="1" applyNumberFormat="1" applyFont="1" applyFill="1" applyBorder="1" applyAlignment="1">
      <alignment horizontal="center" vertical="center"/>
    </xf>
    <xf numFmtId="0" fontId="45" fillId="0" borderId="0" xfId="1" applyFont="1" applyFill="1" applyBorder="1" applyAlignment="1">
      <alignment vertical="center" wrapText="1"/>
    </xf>
    <xf numFmtId="0" fontId="45" fillId="0" borderId="0" xfId="1" applyFont="1" applyFill="1" applyBorder="1" applyAlignment="1">
      <alignment horizontal="center" vertical="center"/>
    </xf>
    <xf numFmtId="4" fontId="46" fillId="0" borderId="0" xfId="1" applyNumberFormat="1" applyFont="1" applyFill="1" applyAlignment="1">
      <alignment horizontal="center" vertical="center"/>
    </xf>
    <xf numFmtId="0" fontId="47" fillId="0" borderId="0" xfId="1" applyFont="1" applyFill="1" applyAlignment="1">
      <alignment horizontal="right" vertical="center"/>
    </xf>
    <xf numFmtId="4" fontId="33" fillId="0" borderId="0" xfId="1" applyNumberFormat="1" applyFont="1" applyFill="1" applyAlignment="1">
      <alignment horizontal="center" vertical="center"/>
    </xf>
    <xf numFmtId="2" fontId="48" fillId="0" borderId="0" xfId="1" applyNumberFormat="1" applyFont="1" applyFill="1" applyAlignment="1">
      <alignment horizontal="center" vertical="center"/>
    </xf>
    <xf numFmtId="2" fontId="49" fillId="0" borderId="0" xfId="4" applyNumberFormat="1" applyFont="1" applyFill="1" applyBorder="1" applyAlignment="1">
      <alignment horizontal="center" vertical="center" wrapText="1"/>
    </xf>
    <xf numFmtId="0" fontId="47" fillId="0" borderId="0" xfId="1" applyFont="1" applyFill="1" applyAlignment="1">
      <alignment horizontal="right" vertical="center" wrapText="1"/>
    </xf>
    <xf numFmtId="0" fontId="50" fillId="0" borderId="0" xfId="1" applyFont="1" applyFill="1" applyAlignment="1">
      <alignment horizontal="right" vertical="top"/>
    </xf>
    <xf numFmtId="168" fontId="51" fillId="0" borderId="0" xfId="1" applyNumberFormat="1" applyFont="1" applyFill="1" applyAlignment="1">
      <alignment horizontal="center" vertical="center"/>
    </xf>
    <xf numFmtId="164" fontId="52" fillId="0" borderId="0" xfId="1" applyNumberFormat="1" applyFont="1" applyFill="1" applyBorder="1" applyAlignment="1">
      <alignment vertical="top"/>
    </xf>
    <xf numFmtId="0" fontId="52" fillId="0" borderId="0" xfId="1" applyFont="1" applyFill="1" applyBorder="1" applyAlignment="1">
      <alignment vertical="top"/>
    </xf>
    <xf numFmtId="168" fontId="51" fillId="0" borderId="0" xfId="1" applyNumberFormat="1" applyFont="1" applyAlignment="1">
      <alignment horizontal="center" vertical="center"/>
    </xf>
    <xf numFmtId="0" fontId="53" fillId="0" borderId="0" xfId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ont="1" applyFill="1" applyBorder="1" applyAlignment="1">
      <alignment horizontal="center" vertical="top"/>
    </xf>
    <xf numFmtId="3" fontId="54" fillId="0" borderId="0" xfId="1" applyNumberFormat="1" applyFont="1" applyFill="1" applyBorder="1" applyAlignment="1">
      <alignment horizontal="center" vertical="top"/>
    </xf>
    <xf numFmtId="0" fontId="54" fillId="0" borderId="0" xfId="1" applyFont="1" applyFill="1" applyBorder="1" applyAlignment="1">
      <alignment vertical="top"/>
    </xf>
    <xf numFmtId="0" fontId="55" fillId="0" borderId="0" xfId="1" applyFont="1" applyFill="1" applyBorder="1" applyAlignment="1">
      <alignment vertical="top"/>
    </xf>
    <xf numFmtId="164" fontId="56" fillId="0" borderId="0" xfId="1" applyNumberFormat="1" applyFont="1" applyFill="1" applyBorder="1" applyAlignment="1">
      <alignment vertical="top"/>
    </xf>
    <xf numFmtId="0" fontId="56" fillId="0" borderId="0" xfId="1" applyFont="1" applyFill="1" applyBorder="1" applyAlignment="1">
      <alignment vertical="top"/>
    </xf>
    <xf numFmtId="0" fontId="55" fillId="0" borderId="0" xfId="1" applyFont="1" applyFill="1" applyAlignment="1">
      <alignment vertical="top"/>
    </xf>
    <xf numFmtId="0" fontId="11" fillId="0" borderId="0" xfId="1" applyFont="1" applyFill="1" applyBorder="1" applyAlignment="1">
      <alignment vertical="top" wrapText="1"/>
    </xf>
    <xf numFmtId="0" fontId="57" fillId="0" borderId="0" xfId="1" applyFont="1" applyAlignment="1">
      <alignment horizontal="right" vertical="center"/>
    </xf>
    <xf numFmtId="0" fontId="2" fillId="0" borderId="0" xfId="1" applyFont="1" applyFill="1" applyBorder="1" applyAlignment="1">
      <alignment vertical="top" wrapText="1"/>
    </xf>
    <xf numFmtId="0" fontId="58" fillId="0" borderId="0" xfId="1" applyFont="1" applyBorder="1" applyAlignment="1">
      <alignment vertical="top"/>
    </xf>
    <xf numFmtId="169" fontId="33" fillId="0" borderId="0" xfId="1" applyNumberFormat="1" applyFont="1" applyFill="1" applyBorder="1" applyAlignment="1">
      <alignment vertical="center" wrapText="1"/>
    </xf>
    <xf numFmtId="0" fontId="33" fillId="0" borderId="0" xfId="1" applyFont="1" applyFill="1" applyBorder="1" applyAlignment="1">
      <alignment vertical="center" wrapText="1"/>
    </xf>
    <xf numFmtId="3" fontId="54" fillId="0" borderId="0" xfId="1" applyNumberFormat="1" applyFont="1" applyFill="1" applyAlignment="1">
      <alignment horizontal="center" vertical="top"/>
    </xf>
    <xf numFmtId="0" fontId="54" fillId="0" borderId="0" xfId="1" applyFont="1" applyFill="1" applyAlignment="1">
      <alignment vertical="top"/>
    </xf>
    <xf numFmtId="0" fontId="59" fillId="0" borderId="0" xfId="1" applyFont="1" applyFill="1" applyAlignment="1">
      <alignment horizontal="right" vertical="top"/>
    </xf>
    <xf numFmtId="3" fontId="1" fillId="0" borderId="0" xfId="1" applyNumberFormat="1" applyFont="1" applyFill="1" applyAlignment="1">
      <alignment vertical="top"/>
    </xf>
    <xf numFmtId="3" fontId="1" fillId="0" borderId="0" xfId="1" applyNumberFormat="1" applyAlignment="1">
      <alignment horizontal="center" vertical="top"/>
    </xf>
    <xf numFmtId="0" fontId="59" fillId="0" borderId="0" xfId="1" applyFont="1" applyAlignment="1">
      <alignment horizontal="right" vertical="top"/>
    </xf>
    <xf numFmtId="168" fontId="60" fillId="0" borderId="0" xfId="1" applyNumberFormat="1" applyFont="1" applyFill="1" applyAlignment="1">
      <alignment horizontal="center" vertical="center"/>
    </xf>
    <xf numFmtId="0" fontId="61" fillId="0" borderId="0" xfId="1" applyFont="1" applyBorder="1" applyAlignment="1">
      <alignment vertical="top" wrapText="1"/>
    </xf>
    <xf numFmtId="0" fontId="2" fillId="0" borderId="0" xfId="1" applyFont="1" applyBorder="1" applyAlignment="1">
      <alignment vertical="top" wrapText="1"/>
    </xf>
    <xf numFmtId="4" fontId="33" fillId="0" borderId="0" xfId="1" applyNumberFormat="1" applyFont="1" applyBorder="1" applyAlignment="1">
      <alignment vertical="top" wrapText="1"/>
    </xf>
    <xf numFmtId="0" fontId="55" fillId="0" borderId="0" xfId="1" applyFont="1" applyAlignment="1">
      <alignment vertical="top"/>
    </xf>
    <xf numFmtId="0" fontId="55" fillId="0" borderId="0" xfId="1" applyFont="1" applyBorder="1" applyAlignment="1">
      <alignment vertical="top"/>
    </xf>
    <xf numFmtId="169" fontId="33" fillId="0" borderId="0" xfId="1" applyNumberFormat="1" applyFont="1" applyBorder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Border="1" applyAlignment="1">
      <alignment vertical="top"/>
    </xf>
    <xf numFmtId="0" fontId="3" fillId="0" borderId="0" xfId="1" applyFont="1" applyBorder="1" applyAlignment="1">
      <alignment vertical="top" wrapText="1"/>
    </xf>
    <xf numFmtId="0" fontId="47" fillId="0" borderId="0" xfId="1" applyFont="1" applyBorder="1" applyAlignment="1">
      <alignment horizontal="left" vertical="top"/>
    </xf>
    <xf numFmtId="0" fontId="47" fillId="0" borderId="0" xfId="1" applyFont="1" applyBorder="1" applyAlignment="1">
      <alignment horizontal="left"/>
    </xf>
    <xf numFmtId="0" fontId="47" fillId="0" borderId="0" xfId="1" applyFont="1" applyAlignment="1">
      <alignment horizontal="left" vertical="top"/>
    </xf>
    <xf numFmtId="0" fontId="62" fillId="0" borderId="0" xfId="1" applyFont="1" applyBorder="1" applyAlignment="1">
      <alignment vertical="top"/>
    </xf>
    <xf numFmtId="0" fontId="11" fillId="0" borderId="0" xfId="1" applyFont="1" applyFill="1" applyBorder="1" applyAlignment="1">
      <alignment horizontal="left" vertical="top" wrapText="1"/>
    </xf>
  </cellXfs>
  <cellStyles count="7">
    <cellStyle name="Excel_BuiltIn_Примечание" xfId="5"/>
    <cellStyle name="Price" xfId="2"/>
    <cellStyle name="Гиперссылка" xfId="3" builtinId="8"/>
    <cellStyle name="Модель" xfId="4"/>
    <cellStyle name="Обычный" xfId="0" builtinId="0"/>
    <cellStyle name="Обычный 2" xfId="1"/>
    <cellStyle name="Размеры" xfId="6"/>
  </cellStyles>
  <dxfs count="23">
    <dxf>
      <font>
        <sz val="7"/>
        <color rgb="FF008000"/>
        <name val="Times New Roman"/>
        <scheme val="none"/>
      </font>
      <fill>
        <patternFill>
          <bgColor rgb="FFCCFF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1522500</xdr:colOff>
      <xdr:row>4</xdr:row>
      <xdr:rowOff>9525</xdr:rowOff>
    </xdr:from>
    <xdr:to>
      <xdr:col>4</xdr:col>
      <xdr:colOff>28575</xdr:colOff>
      <xdr:row>9</xdr:row>
      <xdr:rowOff>19050</xdr:rowOff>
    </xdr:to>
    <xdr:sp macro="" textlink="">
      <xdr:nvSpPr>
        <xdr:cNvPr id="2" name="CustomShape 1"/>
        <xdr:cNvSpPr/>
      </xdr:nvSpPr>
      <xdr:spPr>
        <a:xfrm>
          <a:off x="3084600" y="9525"/>
          <a:ext cx="3754350" cy="9906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/>
          <a:r>
            <a:rPr lang="en-US" sz="1050" b="1" strike="noStrike" spc="-1">
              <a:latin typeface="Book Antiqua"/>
            </a:rPr>
            <a:t>с</a:t>
          </a:r>
          <a:r>
            <a:rPr lang="en-US" sz="1050" b="1" strike="noStrike" spc="-1">
              <a:solidFill>
                <a:schemeClr val="accent1">
                  <a:lumMod val="50000"/>
                </a:schemeClr>
              </a:solidFill>
              <a:latin typeface="Book Antiqua"/>
            </a:rPr>
            <a:t>ерия мебели для гостиниц</a:t>
          </a:r>
          <a:endParaRPr lang="en-US" sz="1050" b="0" strike="noStrike" spc="-1">
            <a:solidFill>
              <a:schemeClr val="accent1">
                <a:lumMod val="50000"/>
              </a:schemeClr>
            </a:solidFill>
            <a:latin typeface="Times New Roman"/>
          </a:endParaRPr>
        </a:p>
        <a:p>
          <a:pPr algn="ctr"/>
          <a:r>
            <a:rPr lang="en-US" sz="4400" b="1" i="1" strike="noStrike" spc="-1">
              <a:solidFill>
                <a:schemeClr val="accent1">
                  <a:lumMod val="50000"/>
                </a:schemeClr>
              </a:solidFill>
              <a:latin typeface="Book Antiqua"/>
            </a:rPr>
            <a:t>Веллион</a:t>
          </a:r>
          <a:endParaRPr lang="en-US" sz="4400" b="0" i="1" strike="noStrike" spc="-1">
            <a:solidFill>
              <a:schemeClr val="accent1">
                <a:lumMod val="50000"/>
              </a:schemeClr>
            </a:solidFill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847725</xdr:colOff>
      <xdr:row>27</xdr:row>
      <xdr:rowOff>0</xdr:rowOff>
    </xdr:to>
    <xdr:sp macro="" textlink="">
      <xdr:nvSpPr>
        <xdr:cNvPr id="3" name="AutoShape 18"/>
        <xdr:cNvSpPr>
          <a:spLocks noChangeArrowheads="1"/>
        </xdr:cNvSpPr>
      </xdr:nvSpPr>
      <xdr:spPr bwMode="auto">
        <a:xfrm>
          <a:off x="0" y="0"/>
          <a:ext cx="10734675" cy="1244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847725</xdr:colOff>
      <xdr:row>27</xdr:row>
      <xdr:rowOff>0</xdr:rowOff>
    </xdr:to>
    <xdr:sp macro="" textlink="">
      <xdr:nvSpPr>
        <xdr:cNvPr id="4" name="AutoShape 16"/>
        <xdr:cNvSpPr>
          <a:spLocks noChangeArrowheads="1"/>
        </xdr:cNvSpPr>
      </xdr:nvSpPr>
      <xdr:spPr bwMode="auto">
        <a:xfrm>
          <a:off x="0" y="0"/>
          <a:ext cx="10734675" cy="1244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847725</xdr:colOff>
      <xdr:row>27</xdr:row>
      <xdr:rowOff>0</xdr:rowOff>
    </xdr:to>
    <xdr:sp macro="" textlink="">
      <xdr:nvSpPr>
        <xdr:cNvPr id="5" name="AutoShape 14"/>
        <xdr:cNvSpPr>
          <a:spLocks noChangeArrowheads="1"/>
        </xdr:cNvSpPr>
      </xdr:nvSpPr>
      <xdr:spPr bwMode="auto">
        <a:xfrm>
          <a:off x="0" y="0"/>
          <a:ext cx="10734675" cy="1244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847725</xdr:colOff>
      <xdr:row>27</xdr:row>
      <xdr:rowOff>0</xdr:rowOff>
    </xdr:to>
    <xdr:sp macro="" textlink="">
      <xdr:nvSpPr>
        <xdr:cNvPr id="6" name="AutoShape 12"/>
        <xdr:cNvSpPr>
          <a:spLocks noChangeArrowheads="1"/>
        </xdr:cNvSpPr>
      </xdr:nvSpPr>
      <xdr:spPr bwMode="auto">
        <a:xfrm>
          <a:off x="0" y="0"/>
          <a:ext cx="10734675" cy="1244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847725</xdr:colOff>
      <xdr:row>27</xdr:row>
      <xdr:rowOff>0</xdr:rowOff>
    </xdr:to>
    <xdr:sp macro="" textlink="">
      <xdr:nvSpPr>
        <xdr:cNvPr id="7" name="AutoShape 10"/>
        <xdr:cNvSpPr>
          <a:spLocks noChangeArrowheads="1"/>
        </xdr:cNvSpPr>
      </xdr:nvSpPr>
      <xdr:spPr bwMode="auto">
        <a:xfrm>
          <a:off x="0" y="0"/>
          <a:ext cx="10734675" cy="1244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847725</xdr:colOff>
      <xdr:row>27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0" y="0"/>
          <a:ext cx="10734675" cy="1244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847725</xdr:colOff>
      <xdr:row>27</xdr:row>
      <xdr:rowOff>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0734675" cy="1244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847725</xdr:colOff>
      <xdr:row>27</xdr:row>
      <xdr:rowOff>0</xdr:rowOff>
    </xdr:to>
    <xdr:sp macro="" textlink="">
      <xdr:nvSpPr>
        <xdr:cNvPr id="10" name="AutoShape 4"/>
        <xdr:cNvSpPr>
          <a:spLocks noChangeArrowheads="1"/>
        </xdr:cNvSpPr>
      </xdr:nvSpPr>
      <xdr:spPr bwMode="auto">
        <a:xfrm>
          <a:off x="0" y="0"/>
          <a:ext cx="10734675" cy="1244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847725</xdr:colOff>
      <xdr:row>27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10734675" cy="12449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15</xdr:row>
      <xdr:rowOff>142875</xdr:rowOff>
    </xdr:from>
    <xdr:to>
      <xdr:col>2</xdr:col>
      <xdr:colOff>1104900</xdr:colOff>
      <xdr:row>15</xdr:row>
      <xdr:rowOff>628650</xdr:rowOff>
    </xdr:to>
    <xdr:pic>
      <xdr:nvPicPr>
        <xdr:cNvPr id="12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418" b="14925"/>
        <a:stretch>
          <a:fillRect/>
        </a:stretch>
      </xdr:blipFill>
      <xdr:spPr bwMode="auto">
        <a:xfrm>
          <a:off x="438150" y="2828925"/>
          <a:ext cx="1057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152400</xdr:colOff>
      <xdr:row>17</xdr:row>
      <xdr:rowOff>47625</xdr:rowOff>
    </xdr:from>
    <xdr:to>
      <xdr:col>2</xdr:col>
      <xdr:colOff>828675</xdr:colOff>
      <xdr:row>17</xdr:row>
      <xdr:rowOff>647700</xdr:rowOff>
    </xdr:to>
    <xdr:pic>
      <xdr:nvPicPr>
        <xdr:cNvPr id="13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267"/>
        <a:stretch>
          <a:fillRect/>
        </a:stretch>
      </xdr:blipFill>
      <xdr:spPr bwMode="auto">
        <a:xfrm>
          <a:off x="542925" y="461010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19</xdr:row>
      <xdr:rowOff>28575</xdr:rowOff>
    </xdr:from>
    <xdr:to>
      <xdr:col>2</xdr:col>
      <xdr:colOff>819150</xdr:colOff>
      <xdr:row>19</xdr:row>
      <xdr:rowOff>685800</xdr:rowOff>
    </xdr:to>
    <xdr:pic>
      <xdr:nvPicPr>
        <xdr:cNvPr id="14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5981700"/>
          <a:ext cx="657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21</xdr:row>
      <xdr:rowOff>19050</xdr:rowOff>
    </xdr:from>
    <xdr:to>
      <xdr:col>2</xdr:col>
      <xdr:colOff>790575</xdr:colOff>
      <xdr:row>21</xdr:row>
      <xdr:rowOff>666750</xdr:rowOff>
    </xdr:to>
    <xdr:pic>
      <xdr:nvPicPr>
        <xdr:cNvPr id="15" name="Рисунок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42" t="4688" r="36842"/>
        <a:stretch>
          <a:fillRect/>
        </a:stretch>
      </xdr:blipFill>
      <xdr:spPr bwMode="auto">
        <a:xfrm>
          <a:off x="742950" y="7467600"/>
          <a:ext cx="438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247650</xdr:colOff>
      <xdr:row>25</xdr:row>
      <xdr:rowOff>76200</xdr:rowOff>
    </xdr:from>
    <xdr:to>
      <xdr:col>2</xdr:col>
      <xdr:colOff>885825</xdr:colOff>
      <xdr:row>25</xdr:row>
      <xdr:rowOff>1019175</xdr:rowOff>
    </xdr:to>
    <xdr:pic>
      <xdr:nvPicPr>
        <xdr:cNvPr id="16" name="Рисунок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13" t="5479" r="29453" b="4111"/>
        <a:stretch>
          <a:fillRect/>
        </a:stretch>
      </xdr:blipFill>
      <xdr:spPr bwMode="auto">
        <a:xfrm>
          <a:off x="638175" y="11115675"/>
          <a:ext cx="6381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20</xdr:row>
      <xdr:rowOff>104775</xdr:rowOff>
    </xdr:from>
    <xdr:to>
      <xdr:col>2</xdr:col>
      <xdr:colOff>876300</xdr:colOff>
      <xdr:row>20</xdr:row>
      <xdr:rowOff>619125</xdr:rowOff>
    </xdr:to>
    <xdr:pic>
      <xdr:nvPicPr>
        <xdr:cNvPr id="17" name="Рисунок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858000"/>
          <a:ext cx="771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381000</xdr:colOff>
      <xdr:row>22</xdr:row>
      <xdr:rowOff>47625</xdr:rowOff>
    </xdr:from>
    <xdr:to>
      <xdr:col>2</xdr:col>
      <xdr:colOff>714375</xdr:colOff>
      <xdr:row>22</xdr:row>
      <xdr:rowOff>657225</xdr:rowOff>
    </xdr:to>
    <xdr:pic>
      <xdr:nvPicPr>
        <xdr:cNvPr id="18" name="Рисунок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00" r="31500"/>
        <a:stretch>
          <a:fillRect/>
        </a:stretch>
      </xdr:blipFill>
      <xdr:spPr bwMode="auto">
        <a:xfrm>
          <a:off x="771525" y="8191500"/>
          <a:ext cx="333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16</xdr:row>
      <xdr:rowOff>133350</xdr:rowOff>
    </xdr:from>
    <xdr:to>
      <xdr:col>2</xdr:col>
      <xdr:colOff>1123950</xdr:colOff>
      <xdr:row>16</xdr:row>
      <xdr:rowOff>885825</xdr:rowOff>
    </xdr:to>
    <xdr:pic>
      <xdr:nvPicPr>
        <xdr:cNvPr id="19" name="Рисунок 3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8" r="8017"/>
        <a:stretch>
          <a:fillRect/>
        </a:stretch>
      </xdr:blipFill>
      <xdr:spPr bwMode="auto">
        <a:xfrm>
          <a:off x="571500" y="3648075"/>
          <a:ext cx="942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18</xdr:row>
      <xdr:rowOff>66675</xdr:rowOff>
    </xdr:from>
    <xdr:to>
      <xdr:col>2</xdr:col>
      <xdr:colOff>819150</xdr:colOff>
      <xdr:row>18</xdr:row>
      <xdr:rowOff>590550</xdr:rowOff>
    </xdr:to>
    <xdr:pic>
      <xdr:nvPicPr>
        <xdr:cNvPr id="20" name="Рисунок 4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00" b="8286"/>
        <a:stretch>
          <a:fillRect/>
        </a:stretch>
      </xdr:blipFill>
      <xdr:spPr bwMode="auto">
        <a:xfrm>
          <a:off x="552450" y="5324475"/>
          <a:ext cx="657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23</xdr:row>
      <xdr:rowOff>47625</xdr:rowOff>
    </xdr:from>
    <xdr:to>
      <xdr:col>2</xdr:col>
      <xdr:colOff>676275</xdr:colOff>
      <xdr:row>23</xdr:row>
      <xdr:rowOff>685800</xdr:rowOff>
    </xdr:to>
    <xdr:pic>
      <xdr:nvPicPr>
        <xdr:cNvPr id="21" name="Рисунок 4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8886825"/>
          <a:ext cx="342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24</xdr:row>
      <xdr:rowOff>209550</xdr:rowOff>
    </xdr:from>
    <xdr:to>
      <xdr:col>2</xdr:col>
      <xdr:colOff>1057275</xdr:colOff>
      <xdr:row>24</xdr:row>
      <xdr:rowOff>1304925</xdr:rowOff>
    </xdr:to>
    <xdr:pic>
      <xdr:nvPicPr>
        <xdr:cNvPr id="22" name="Рисунок 2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25" r="21812"/>
        <a:stretch>
          <a:fillRect/>
        </a:stretch>
      </xdr:blipFill>
      <xdr:spPr bwMode="auto">
        <a:xfrm>
          <a:off x="552450" y="9744075"/>
          <a:ext cx="8953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85725</xdr:rowOff>
    </xdr:from>
    <xdr:to>
      <xdr:col>3</xdr:col>
      <xdr:colOff>605593</xdr:colOff>
      <xdr:row>9</xdr:row>
      <xdr:rowOff>165100</xdr:rowOff>
    </xdr:to>
    <xdr:pic>
      <xdr:nvPicPr>
        <xdr:cNvPr id="23" name="Рисунок 22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85725"/>
          <a:ext cx="2167693" cy="1060450"/>
        </a:xfrm>
        <a:prstGeom prst="rect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35</xdr:row>
          <xdr:rowOff>0</xdr:rowOff>
        </xdr:from>
        <xdr:to>
          <xdr:col>10</xdr:col>
          <xdr:colOff>504825</xdr:colOff>
          <xdr:row>35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35</xdr:row>
          <xdr:rowOff>0</xdr:rowOff>
        </xdr:from>
        <xdr:to>
          <xdr:col>10</xdr:col>
          <xdr:colOff>504825</xdr:colOff>
          <xdr:row>35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35</xdr:row>
          <xdr:rowOff>0</xdr:rowOff>
        </xdr:from>
        <xdr:to>
          <xdr:col>10</xdr:col>
          <xdr:colOff>504825</xdr:colOff>
          <xdr:row>35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35</xdr:row>
          <xdr:rowOff>0</xdr:rowOff>
        </xdr:from>
        <xdr:to>
          <xdr:col>10</xdr:col>
          <xdr:colOff>504825</xdr:colOff>
          <xdr:row>35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35</xdr:row>
          <xdr:rowOff>0</xdr:rowOff>
        </xdr:from>
        <xdr:to>
          <xdr:col>10</xdr:col>
          <xdr:colOff>504825</xdr:colOff>
          <xdr:row>35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533400</xdr:colOff>
      <xdr:row>33</xdr:row>
      <xdr:rowOff>38100</xdr:rowOff>
    </xdr:from>
    <xdr:to>
      <xdr:col>2</xdr:col>
      <xdr:colOff>1104900</xdr:colOff>
      <xdr:row>33</xdr:row>
      <xdr:rowOff>514350</xdr:rowOff>
    </xdr:to>
    <xdr:pic>
      <xdr:nvPicPr>
        <xdr:cNvPr id="29" name="Рисунок 2" descr="Доставка, Транспорт, Значок, Векторное Изображение.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86840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600075</xdr:colOff>
      <xdr:row>34</xdr:row>
      <xdr:rowOff>200025</xdr:rowOff>
    </xdr:from>
    <xdr:to>
      <xdr:col>2</xdr:col>
      <xdr:colOff>1076325</xdr:colOff>
      <xdr:row>34</xdr:row>
      <xdr:rowOff>561975</xdr:rowOff>
    </xdr:to>
    <xdr:pic>
      <xdr:nvPicPr>
        <xdr:cNvPr id="30" name="Рисунок 4" descr="Антон Прудков 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0" r="2814" b="12500"/>
        <a:stretch>
          <a:fillRect/>
        </a:stretch>
      </xdr:blipFill>
      <xdr:spPr bwMode="auto">
        <a:xfrm>
          <a:off x="990600" y="14620875"/>
          <a:ext cx="476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657225</xdr:colOff>
      <xdr:row>35</xdr:row>
      <xdr:rowOff>152400</xdr:rowOff>
    </xdr:from>
    <xdr:to>
      <xdr:col>2</xdr:col>
      <xdr:colOff>1000125</xdr:colOff>
      <xdr:row>35</xdr:row>
      <xdr:rowOff>514350</xdr:rowOff>
    </xdr:to>
    <xdr:pic>
      <xdr:nvPicPr>
        <xdr:cNvPr id="31" name="Рисунок 5" descr="time,time,time icon download,time free icon,time png,time svg,time eps,time...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55829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5</xdr:row>
      <xdr:rowOff>19050</xdr:rowOff>
    </xdr:from>
    <xdr:to>
      <xdr:col>5</xdr:col>
      <xdr:colOff>857250</xdr:colOff>
      <xdr:row>12</xdr:row>
      <xdr:rowOff>295275</xdr:rowOff>
    </xdr:to>
    <xdr:pic>
      <xdr:nvPicPr>
        <xdr:cNvPr id="32" name="Рисунок 31" descr="\\svetlana\Doc General new\Прайс-листы Мебель-Лэнд\! СЕБЕСТОИМОСТЬ СЕРИЙ\Веллион\Давос Трювель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180975"/>
          <a:ext cx="173355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Admin/Desktop/www.mebel-land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53"/>
  <sheetViews>
    <sheetView tabSelected="1" view="pageBreakPreview" topLeftCell="A31" zoomScaleNormal="100" zoomScaleSheetLayoutView="100" workbookViewId="0">
      <selection activeCell="D33" sqref="D33:G33"/>
    </sheetView>
  </sheetViews>
  <sheetFormatPr defaultRowHeight="12.75" x14ac:dyDescent="0.25"/>
  <cols>
    <col min="1" max="1" width="1.85546875" style="1" customWidth="1"/>
    <col min="2" max="2" width="4" style="1" customWidth="1"/>
    <col min="3" max="3" width="17.5703125" style="1" customWidth="1"/>
    <col min="4" max="4" width="78.7109375" style="1" customWidth="1"/>
    <col min="5" max="5" width="17" style="2" customWidth="1"/>
    <col min="6" max="6" width="15.5703125" style="2" customWidth="1"/>
    <col min="7" max="7" width="13.5703125" style="2" customWidth="1"/>
    <col min="8" max="8" width="15.5703125" style="6" customWidth="1"/>
    <col min="9" max="9" width="2.28515625" style="6" customWidth="1"/>
    <col min="10" max="10" width="10" style="15" customWidth="1"/>
    <col min="11" max="12" width="10" style="10" customWidth="1"/>
    <col min="13" max="13" width="10" style="6" customWidth="1"/>
    <col min="14" max="17" width="9.140625" style="2"/>
    <col min="18" max="256" width="9.140625" style="1"/>
    <col min="257" max="257" width="1.85546875" style="1" customWidth="1"/>
    <col min="258" max="258" width="4" style="1" customWidth="1"/>
    <col min="259" max="259" width="17.5703125" style="1" customWidth="1"/>
    <col min="260" max="260" width="78.7109375" style="1" customWidth="1"/>
    <col min="261" max="261" width="17" style="1" customWidth="1"/>
    <col min="262" max="262" width="15.5703125" style="1" customWidth="1"/>
    <col min="263" max="263" width="13.5703125" style="1" customWidth="1"/>
    <col min="264" max="264" width="15.5703125" style="1" customWidth="1"/>
    <col min="265" max="265" width="2.28515625" style="1" customWidth="1"/>
    <col min="266" max="269" width="10" style="1" customWidth="1"/>
    <col min="270" max="512" width="9.140625" style="1"/>
    <col min="513" max="513" width="1.85546875" style="1" customWidth="1"/>
    <col min="514" max="514" width="4" style="1" customWidth="1"/>
    <col min="515" max="515" width="17.5703125" style="1" customWidth="1"/>
    <col min="516" max="516" width="78.7109375" style="1" customWidth="1"/>
    <col min="517" max="517" width="17" style="1" customWidth="1"/>
    <col min="518" max="518" width="15.5703125" style="1" customWidth="1"/>
    <col min="519" max="519" width="13.5703125" style="1" customWidth="1"/>
    <col min="520" max="520" width="15.5703125" style="1" customWidth="1"/>
    <col min="521" max="521" width="2.28515625" style="1" customWidth="1"/>
    <col min="522" max="525" width="10" style="1" customWidth="1"/>
    <col min="526" max="768" width="9.140625" style="1"/>
    <col min="769" max="769" width="1.85546875" style="1" customWidth="1"/>
    <col min="770" max="770" width="4" style="1" customWidth="1"/>
    <col min="771" max="771" width="17.5703125" style="1" customWidth="1"/>
    <col min="772" max="772" width="78.7109375" style="1" customWidth="1"/>
    <col min="773" max="773" width="17" style="1" customWidth="1"/>
    <col min="774" max="774" width="15.5703125" style="1" customWidth="1"/>
    <col min="775" max="775" width="13.5703125" style="1" customWidth="1"/>
    <col min="776" max="776" width="15.5703125" style="1" customWidth="1"/>
    <col min="777" max="777" width="2.28515625" style="1" customWidth="1"/>
    <col min="778" max="781" width="10" style="1" customWidth="1"/>
    <col min="782" max="1024" width="9.140625" style="1"/>
    <col min="1025" max="1025" width="1.85546875" style="1" customWidth="1"/>
    <col min="1026" max="1026" width="4" style="1" customWidth="1"/>
    <col min="1027" max="1027" width="17.5703125" style="1" customWidth="1"/>
    <col min="1028" max="1028" width="78.7109375" style="1" customWidth="1"/>
    <col min="1029" max="1029" width="17" style="1" customWidth="1"/>
    <col min="1030" max="1030" width="15.5703125" style="1" customWidth="1"/>
    <col min="1031" max="1031" width="13.5703125" style="1" customWidth="1"/>
    <col min="1032" max="1032" width="15.5703125" style="1" customWidth="1"/>
    <col min="1033" max="1033" width="2.28515625" style="1" customWidth="1"/>
    <col min="1034" max="1037" width="10" style="1" customWidth="1"/>
    <col min="1038" max="1280" width="9.140625" style="1"/>
    <col min="1281" max="1281" width="1.85546875" style="1" customWidth="1"/>
    <col min="1282" max="1282" width="4" style="1" customWidth="1"/>
    <col min="1283" max="1283" width="17.5703125" style="1" customWidth="1"/>
    <col min="1284" max="1284" width="78.7109375" style="1" customWidth="1"/>
    <col min="1285" max="1285" width="17" style="1" customWidth="1"/>
    <col min="1286" max="1286" width="15.5703125" style="1" customWidth="1"/>
    <col min="1287" max="1287" width="13.5703125" style="1" customWidth="1"/>
    <col min="1288" max="1288" width="15.5703125" style="1" customWidth="1"/>
    <col min="1289" max="1289" width="2.28515625" style="1" customWidth="1"/>
    <col min="1290" max="1293" width="10" style="1" customWidth="1"/>
    <col min="1294" max="1536" width="9.140625" style="1"/>
    <col min="1537" max="1537" width="1.85546875" style="1" customWidth="1"/>
    <col min="1538" max="1538" width="4" style="1" customWidth="1"/>
    <col min="1539" max="1539" width="17.5703125" style="1" customWidth="1"/>
    <col min="1540" max="1540" width="78.7109375" style="1" customWidth="1"/>
    <col min="1541" max="1541" width="17" style="1" customWidth="1"/>
    <col min="1542" max="1542" width="15.5703125" style="1" customWidth="1"/>
    <col min="1543" max="1543" width="13.5703125" style="1" customWidth="1"/>
    <col min="1544" max="1544" width="15.5703125" style="1" customWidth="1"/>
    <col min="1545" max="1545" width="2.28515625" style="1" customWidth="1"/>
    <col min="1546" max="1549" width="10" style="1" customWidth="1"/>
    <col min="1550" max="1792" width="9.140625" style="1"/>
    <col min="1793" max="1793" width="1.85546875" style="1" customWidth="1"/>
    <col min="1794" max="1794" width="4" style="1" customWidth="1"/>
    <col min="1795" max="1795" width="17.5703125" style="1" customWidth="1"/>
    <col min="1796" max="1796" width="78.7109375" style="1" customWidth="1"/>
    <col min="1797" max="1797" width="17" style="1" customWidth="1"/>
    <col min="1798" max="1798" width="15.5703125" style="1" customWidth="1"/>
    <col min="1799" max="1799" width="13.5703125" style="1" customWidth="1"/>
    <col min="1800" max="1800" width="15.5703125" style="1" customWidth="1"/>
    <col min="1801" max="1801" width="2.28515625" style="1" customWidth="1"/>
    <col min="1802" max="1805" width="10" style="1" customWidth="1"/>
    <col min="1806" max="2048" width="9.140625" style="1"/>
    <col min="2049" max="2049" width="1.85546875" style="1" customWidth="1"/>
    <col min="2050" max="2050" width="4" style="1" customWidth="1"/>
    <col min="2051" max="2051" width="17.5703125" style="1" customWidth="1"/>
    <col min="2052" max="2052" width="78.7109375" style="1" customWidth="1"/>
    <col min="2053" max="2053" width="17" style="1" customWidth="1"/>
    <col min="2054" max="2054" width="15.5703125" style="1" customWidth="1"/>
    <col min="2055" max="2055" width="13.5703125" style="1" customWidth="1"/>
    <col min="2056" max="2056" width="15.5703125" style="1" customWidth="1"/>
    <col min="2057" max="2057" width="2.28515625" style="1" customWidth="1"/>
    <col min="2058" max="2061" width="10" style="1" customWidth="1"/>
    <col min="2062" max="2304" width="9.140625" style="1"/>
    <col min="2305" max="2305" width="1.85546875" style="1" customWidth="1"/>
    <col min="2306" max="2306" width="4" style="1" customWidth="1"/>
    <col min="2307" max="2307" width="17.5703125" style="1" customWidth="1"/>
    <col min="2308" max="2308" width="78.7109375" style="1" customWidth="1"/>
    <col min="2309" max="2309" width="17" style="1" customWidth="1"/>
    <col min="2310" max="2310" width="15.5703125" style="1" customWidth="1"/>
    <col min="2311" max="2311" width="13.5703125" style="1" customWidth="1"/>
    <col min="2312" max="2312" width="15.5703125" style="1" customWidth="1"/>
    <col min="2313" max="2313" width="2.28515625" style="1" customWidth="1"/>
    <col min="2314" max="2317" width="10" style="1" customWidth="1"/>
    <col min="2318" max="2560" width="9.140625" style="1"/>
    <col min="2561" max="2561" width="1.85546875" style="1" customWidth="1"/>
    <col min="2562" max="2562" width="4" style="1" customWidth="1"/>
    <col min="2563" max="2563" width="17.5703125" style="1" customWidth="1"/>
    <col min="2564" max="2564" width="78.7109375" style="1" customWidth="1"/>
    <col min="2565" max="2565" width="17" style="1" customWidth="1"/>
    <col min="2566" max="2566" width="15.5703125" style="1" customWidth="1"/>
    <col min="2567" max="2567" width="13.5703125" style="1" customWidth="1"/>
    <col min="2568" max="2568" width="15.5703125" style="1" customWidth="1"/>
    <col min="2569" max="2569" width="2.28515625" style="1" customWidth="1"/>
    <col min="2570" max="2573" width="10" style="1" customWidth="1"/>
    <col min="2574" max="2816" width="9.140625" style="1"/>
    <col min="2817" max="2817" width="1.85546875" style="1" customWidth="1"/>
    <col min="2818" max="2818" width="4" style="1" customWidth="1"/>
    <col min="2819" max="2819" width="17.5703125" style="1" customWidth="1"/>
    <col min="2820" max="2820" width="78.7109375" style="1" customWidth="1"/>
    <col min="2821" max="2821" width="17" style="1" customWidth="1"/>
    <col min="2822" max="2822" width="15.5703125" style="1" customWidth="1"/>
    <col min="2823" max="2823" width="13.5703125" style="1" customWidth="1"/>
    <col min="2824" max="2824" width="15.5703125" style="1" customWidth="1"/>
    <col min="2825" max="2825" width="2.28515625" style="1" customWidth="1"/>
    <col min="2826" max="2829" width="10" style="1" customWidth="1"/>
    <col min="2830" max="3072" width="9.140625" style="1"/>
    <col min="3073" max="3073" width="1.85546875" style="1" customWidth="1"/>
    <col min="3074" max="3074" width="4" style="1" customWidth="1"/>
    <col min="3075" max="3075" width="17.5703125" style="1" customWidth="1"/>
    <col min="3076" max="3076" width="78.7109375" style="1" customWidth="1"/>
    <col min="3077" max="3077" width="17" style="1" customWidth="1"/>
    <col min="3078" max="3078" width="15.5703125" style="1" customWidth="1"/>
    <col min="3079" max="3079" width="13.5703125" style="1" customWidth="1"/>
    <col min="3080" max="3080" width="15.5703125" style="1" customWidth="1"/>
    <col min="3081" max="3081" width="2.28515625" style="1" customWidth="1"/>
    <col min="3082" max="3085" width="10" style="1" customWidth="1"/>
    <col min="3086" max="3328" width="9.140625" style="1"/>
    <col min="3329" max="3329" width="1.85546875" style="1" customWidth="1"/>
    <col min="3330" max="3330" width="4" style="1" customWidth="1"/>
    <col min="3331" max="3331" width="17.5703125" style="1" customWidth="1"/>
    <col min="3332" max="3332" width="78.7109375" style="1" customWidth="1"/>
    <col min="3333" max="3333" width="17" style="1" customWidth="1"/>
    <col min="3334" max="3334" width="15.5703125" style="1" customWidth="1"/>
    <col min="3335" max="3335" width="13.5703125" style="1" customWidth="1"/>
    <col min="3336" max="3336" width="15.5703125" style="1" customWidth="1"/>
    <col min="3337" max="3337" width="2.28515625" style="1" customWidth="1"/>
    <col min="3338" max="3341" width="10" style="1" customWidth="1"/>
    <col min="3342" max="3584" width="9.140625" style="1"/>
    <col min="3585" max="3585" width="1.85546875" style="1" customWidth="1"/>
    <col min="3586" max="3586" width="4" style="1" customWidth="1"/>
    <col min="3587" max="3587" width="17.5703125" style="1" customWidth="1"/>
    <col min="3588" max="3588" width="78.7109375" style="1" customWidth="1"/>
    <col min="3589" max="3589" width="17" style="1" customWidth="1"/>
    <col min="3590" max="3590" width="15.5703125" style="1" customWidth="1"/>
    <col min="3591" max="3591" width="13.5703125" style="1" customWidth="1"/>
    <col min="3592" max="3592" width="15.5703125" style="1" customWidth="1"/>
    <col min="3593" max="3593" width="2.28515625" style="1" customWidth="1"/>
    <col min="3594" max="3597" width="10" style="1" customWidth="1"/>
    <col min="3598" max="3840" width="9.140625" style="1"/>
    <col min="3841" max="3841" width="1.85546875" style="1" customWidth="1"/>
    <col min="3842" max="3842" width="4" style="1" customWidth="1"/>
    <col min="3843" max="3843" width="17.5703125" style="1" customWidth="1"/>
    <col min="3844" max="3844" width="78.7109375" style="1" customWidth="1"/>
    <col min="3845" max="3845" width="17" style="1" customWidth="1"/>
    <col min="3846" max="3846" width="15.5703125" style="1" customWidth="1"/>
    <col min="3847" max="3847" width="13.5703125" style="1" customWidth="1"/>
    <col min="3848" max="3848" width="15.5703125" style="1" customWidth="1"/>
    <col min="3849" max="3849" width="2.28515625" style="1" customWidth="1"/>
    <col min="3850" max="3853" width="10" style="1" customWidth="1"/>
    <col min="3854" max="4096" width="9.140625" style="1"/>
    <col min="4097" max="4097" width="1.85546875" style="1" customWidth="1"/>
    <col min="4098" max="4098" width="4" style="1" customWidth="1"/>
    <col min="4099" max="4099" width="17.5703125" style="1" customWidth="1"/>
    <col min="4100" max="4100" width="78.7109375" style="1" customWidth="1"/>
    <col min="4101" max="4101" width="17" style="1" customWidth="1"/>
    <col min="4102" max="4102" width="15.5703125" style="1" customWidth="1"/>
    <col min="4103" max="4103" width="13.5703125" style="1" customWidth="1"/>
    <col min="4104" max="4104" width="15.5703125" style="1" customWidth="1"/>
    <col min="4105" max="4105" width="2.28515625" style="1" customWidth="1"/>
    <col min="4106" max="4109" width="10" style="1" customWidth="1"/>
    <col min="4110" max="4352" width="9.140625" style="1"/>
    <col min="4353" max="4353" width="1.85546875" style="1" customWidth="1"/>
    <col min="4354" max="4354" width="4" style="1" customWidth="1"/>
    <col min="4355" max="4355" width="17.5703125" style="1" customWidth="1"/>
    <col min="4356" max="4356" width="78.7109375" style="1" customWidth="1"/>
    <col min="4357" max="4357" width="17" style="1" customWidth="1"/>
    <col min="4358" max="4358" width="15.5703125" style="1" customWidth="1"/>
    <col min="4359" max="4359" width="13.5703125" style="1" customWidth="1"/>
    <col min="4360" max="4360" width="15.5703125" style="1" customWidth="1"/>
    <col min="4361" max="4361" width="2.28515625" style="1" customWidth="1"/>
    <col min="4362" max="4365" width="10" style="1" customWidth="1"/>
    <col min="4366" max="4608" width="9.140625" style="1"/>
    <col min="4609" max="4609" width="1.85546875" style="1" customWidth="1"/>
    <col min="4610" max="4610" width="4" style="1" customWidth="1"/>
    <col min="4611" max="4611" width="17.5703125" style="1" customWidth="1"/>
    <col min="4612" max="4612" width="78.7109375" style="1" customWidth="1"/>
    <col min="4613" max="4613" width="17" style="1" customWidth="1"/>
    <col min="4614" max="4614" width="15.5703125" style="1" customWidth="1"/>
    <col min="4615" max="4615" width="13.5703125" style="1" customWidth="1"/>
    <col min="4616" max="4616" width="15.5703125" style="1" customWidth="1"/>
    <col min="4617" max="4617" width="2.28515625" style="1" customWidth="1"/>
    <col min="4618" max="4621" width="10" style="1" customWidth="1"/>
    <col min="4622" max="4864" width="9.140625" style="1"/>
    <col min="4865" max="4865" width="1.85546875" style="1" customWidth="1"/>
    <col min="4866" max="4866" width="4" style="1" customWidth="1"/>
    <col min="4867" max="4867" width="17.5703125" style="1" customWidth="1"/>
    <col min="4868" max="4868" width="78.7109375" style="1" customWidth="1"/>
    <col min="4869" max="4869" width="17" style="1" customWidth="1"/>
    <col min="4870" max="4870" width="15.5703125" style="1" customWidth="1"/>
    <col min="4871" max="4871" width="13.5703125" style="1" customWidth="1"/>
    <col min="4872" max="4872" width="15.5703125" style="1" customWidth="1"/>
    <col min="4873" max="4873" width="2.28515625" style="1" customWidth="1"/>
    <col min="4874" max="4877" width="10" style="1" customWidth="1"/>
    <col min="4878" max="5120" width="9.140625" style="1"/>
    <col min="5121" max="5121" width="1.85546875" style="1" customWidth="1"/>
    <col min="5122" max="5122" width="4" style="1" customWidth="1"/>
    <col min="5123" max="5123" width="17.5703125" style="1" customWidth="1"/>
    <col min="5124" max="5124" width="78.7109375" style="1" customWidth="1"/>
    <col min="5125" max="5125" width="17" style="1" customWidth="1"/>
    <col min="5126" max="5126" width="15.5703125" style="1" customWidth="1"/>
    <col min="5127" max="5127" width="13.5703125" style="1" customWidth="1"/>
    <col min="5128" max="5128" width="15.5703125" style="1" customWidth="1"/>
    <col min="5129" max="5129" width="2.28515625" style="1" customWidth="1"/>
    <col min="5130" max="5133" width="10" style="1" customWidth="1"/>
    <col min="5134" max="5376" width="9.140625" style="1"/>
    <col min="5377" max="5377" width="1.85546875" style="1" customWidth="1"/>
    <col min="5378" max="5378" width="4" style="1" customWidth="1"/>
    <col min="5379" max="5379" width="17.5703125" style="1" customWidth="1"/>
    <col min="5380" max="5380" width="78.7109375" style="1" customWidth="1"/>
    <col min="5381" max="5381" width="17" style="1" customWidth="1"/>
    <col min="5382" max="5382" width="15.5703125" style="1" customWidth="1"/>
    <col min="5383" max="5383" width="13.5703125" style="1" customWidth="1"/>
    <col min="5384" max="5384" width="15.5703125" style="1" customWidth="1"/>
    <col min="5385" max="5385" width="2.28515625" style="1" customWidth="1"/>
    <col min="5386" max="5389" width="10" style="1" customWidth="1"/>
    <col min="5390" max="5632" width="9.140625" style="1"/>
    <col min="5633" max="5633" width="1.85546875" style="1" customWidth="1"/>
    <col min="5634" max="5634" width="4" style="1" customWidth="1"/>
    <col min="5635" max="5635" width="17.5703125" style="1" customWidth="1"/>
    <col min="5636" max="5636" width="78.7109375" style="1" customWidth="1"/>
    <col min="5637" max="5637" width="17" style="1" customWidth="1"/>
    <col min="5638" max="5638" width="15.5703125" style="1" customWidth="1"/>
    <col min="5639" max="5639" width="13.5703125" style="1" customWidth="1"/>
    <col min="5640" max="5640" width="15.5703125" style="1" customWidth="1"/>
    <col min="5641" max="5641" width="2.28515625" style="1" customWidth="1"/>
    <col min="5642" max="5645" width="10" style="1" customWidth="1"/>
    <col min="5646" max="5888" width="9.140625" style="1"/>
    <col min="5889" max="5889" width="1.85546875" style="1" customWidth="1"/>
    <col min="5890" max="5890" width="4" style="1" customWidth="1"/>
    <col min="5891" max="5891" width="17.5703125" style="1" customWidth="1"/>
    <col min="5892" max="5892" width="78.7109375" style="1" customWidth="1"/>
    <col min="5893" max="5893" width="17" style="1" customWidth="1"/>
    <col min="5894" max="5894" width="15.5703125" style="1" customWidth="1"/>
    <col min="5895" max="5895" width="13.5703125" style="1" customWidth="1"/>
    <col min="5896" max="5896" width="15.5703125" style="1" customWidth="1"/>
    <col min="5897" max="5897" width="2.28515625" style="1" customWidth="1"/>
    <col min="5898" max="5901" width="10" style="1" customWidth="1"/>
    <col min="5902" max="6144" width="9.140625" style="1"/>
    <col min="6145" max="6145" width="1.85546875" style="1" customWidth="1"/>
    <col min="6146" max="6146" width="4" style="1" customWidth="1"/>
    <col min="6147" max="6147" width="17.5703125" style="1" customWidth="1"/>
    <col min="6148" max="6148" width="78.7109375" style="1" customWidth="1"/>
    <col min="6149" max="6149" width="17" style="1" customWidth="1"/>
    <col min="6150" max="6150" width="15.5703125" style="1" customWidth="1"/>
    <col min="6151" max="6151" width="13.5703125" style="1" customWidth="1"/>
    <col min="6152" max="6152" width="15.5703125" style="1" customWidth="1"/>
    <col min="6153" max="6153" width="2.28515625" style="1" customWidth="1"/>
    <col min="6154" max="6157" width="10" style="1" customWidth="1"/>
    <col min="6158" max="6400" width="9.140625" style="1"/>
    <col min="6401" max="6401" width="1.85546875" style="1" customWidth="1"/>
    <col min="6402" max="6402" width="4" style="1" customWidth="1"/>
    <col min="6403" max="6403" width="17.5703125" style="1" customWidth="1"/>
    <col min="6404" max="6404" width="78.7109375" style="1" customWidth="1"/>
    <col min="6405" max="6405" width="17" style="1" customWidth="1"/>
    <col min="6406" max="6406" width="15.5703125" style="1" customWidth="1"/>
    <col min="6407" max="6407" width="13.5703125" style="1" customWidth="1"/>
    <col min="6408" max="6408" width="15.5703125" style="1" customWidth="1"/>
    <col min="6409" max="6409" width="2.28515625" style="1" customWidth="1"/>
    <col min="6410" max="6413" width="10" style="1" customWidth="1"/>
    <col min="6414" max="6656" width="9.140625" style="1"/>
    <col min="6657" max="6657" width="1.85546875" style="1" customWidth="1"/>
    <col min="6658" max="6658" width="4" style="1" customWidth="1"/>
    <col min="6659" max="6659" width="17.5703125" style="1" customWidth="1"/>
    <col min="6660" max="6660" width="78.7109375" style="1" customWidth="1"/>
    <col min="6661" max="6661" width="17" style="1" customWidth="1"/>
    <col min="6662" max="6662" width="15.5703125" style="1" customWidth="1"/>
    <col min="6663" max="6663" width="13.5703125" style="1" customWidth="1"/>
    <col min="6664" max="6664" width="15.5703125" style="1" customWidth="1"/>
    <col min="6665" max="6665" width="2.28515625" style="1" customWidth="1"/>
    <col min="6666" max="6669" width="10" style="1" customWidth="1"/>
    <col min="6670" max="6912" width="9.140625" style="1"/>
    <col min="6913" max="6913" width="1.85546875" style="1" customWidth="1"/>
    <col min="6914" max="6914" width="4" style="1" customWidth="1"/>
    <col min="6915" max="6915" width="17.5703125" style="1" customWidth="1"/>
    <col min="6916" max="6916" width="78.7109375" style="1" customWidth="1"/>
    <col min="6917" max="6917" width="17" style="1" customWidth="1"/>
    <col min="6918" max="6918" width="15.5703125" style="1" customWidth="1"/>
    <col min="6919" max="6919" width="13.5703125" style="1" customWidth="1"/>
    <col min="6920" max="6920" width="15.5703125" style="1" customWidth="1"/>
    <col min="6921" max="6921" width="2.28515625" style="1" customWidth="1"/>
    <col min="6922" max="6925" width="10" style="1" customWidth="1"/>
    <col min="6926" max="7168" width="9.140625" style="1"/>
    <col min="7169" max="7169" width="1.85546875" style="1" customWidth="1"/>
    <col min="7170" max="7170" width="4" style="1" customWidth="1"/>
    <col min="7171" max="7171" width="17.5703125" style="1" customWidth="1"/>
    <col min="7172" max="7172" width="78.7109375" style="1" customWidth="1"/>
    <col min="7173" max="7173" width="17" style="1" customWidth="1"/>
    <col min="7174" max="7174" width="15.5703125" style="1" customWidth="1"/>
    <col min="7175" max="7175" width="13.5703125" style="1" customWidth="1"/>
    <col min="7176" max="7176" width="15.5703125" style="1" customWidth="1"/>
    <col min="7177" max="7177" width="2.28515625" style="1" customWidth="1"/>
    <col min="7178" max="7181" width="10" style="1" customWidth="1"/>
    <col min="7182" max="7424" width="9.140625" style="1"/>
    <col min="7425" max="7425" width="1.85546875" style="1" customWidth="1"/>
    <col min="7426" max="7426" width="4" style="1" customWidth="1"/>
    <col min="7427" max="7427" width="17.5703125" style="1" customWidth="1"/>
    <col min="7428" max="7428" width="78.7109375" style="1" customWidth="1"/>
    <col min="7429" max="7429" width="17" style="1" customWidth="1"/>
    <col min="7430" max="7430" width="15.5703125" style="1" customWidth="1"/>
    <col min="7431" max="7431" width="13.5703125" style="1" customWidth="1"/>
    <col min="7432" max="7432" width="15.5703125" style="1" customWidth="1"/>
    <col min="7433" max="7433" width="2.28515625" style="1" customWidth="1"/>
    <col min="7434" max="7437" width="10" style="1" customWidth="1"/>
    <col min="7438" max="7680" width="9.140625" style="1"/>
    <col min="7681" max="7681" width="1.85546875" style="1" customWidth="1"/>
    <col min="7682" max="7682" width="4" style="1" customWidth="1"/>
    <col min="7683" max="7683" width="17.5703125" style="1" customWidth="1"/>
    <col min="7684" max="7684" width="78.7109375" style="1" customWidth="1"/>
    <col min="7685" max="7685" width="17" style="1" customWidth="1"/>
    <col min="7686" max="7686" width="15.5703125" style="1" customWidth="1"/>
    <col min="7687" max="7687" width="13.5703125" style="1" customWidth="1"/>
    <col min="7688" max="7688" width="15.5703125" style="1" customWidth="1"/>
    <col min="7689" max="7689" width="2.28515625" style="1" customWidth="1"/>
    <col min="7690" max="7693" width="10" style="1" customWidth="1"/>
    <col min="7694" max="7936" width="9.140625" style="1"/>
    <col min="7937" max="7937" width="1.85546875" style="1" customWidth="1"/>
    <col min="7938" max="7938" width="4" style="1" customWidth="1"/>
    <col min="7939" max="7939" width="17.5703125" style="1" customWidth="1"/>
    <col min="7940" max="7940" width="78.7109375" style="1" customWidth="1"/>
    <col min="7941" max="7941" width="17" style="1" customWidth="1"/>
    <col min="7942" max="7942" width="15.5703125" style="1" customWidth="1"/>
    <col min="7943" max="7943" width="13.5703125" style="1" customWidth="1"/>
    <col min="7944" max="7944" width="15.5703125" style="1" customWidth="1"/>
    <col min="7945" max="7945" width="2.28515625" style="1" customWidth="1"/>
    <col min="7946" max="7949" width="10" style="1" customWidth="1"/>
    <col min="7950" max="8192" width="9.140625" style="1"/>
    <col min="8193" max="8193" width="1.85546875" style="1" customWidth="1"/>
    <col min="8194" max="8194" width="4" style="1" customWidth="1"/>
    <col min="8195" max="8195" width="17.5703125" style="1" customWidth="1"/>
    <col min="8196" max="8196" width="78.7109375" style="1" customWidth="1"/>
    <col min="8197" max="8197" width="17" style="1" customWidth="1"/>
    <col min="8198" max="8198" width="15.5703125" style="1" customWidth="1"/>
    <col min="8199" max="8199" width="13.5703125" style="1" customWidth="1"/>
    <col min="8200" max="8200" width="15.5703125" style="1" customWidth="1"/>
    <col min="8201" max="8201" width="2.28515625" style="1" customWidth="1"/>
    <col min="8202" max="8205" width="10" style="1" customWidth="1"/>
    <col min="8206" max="8448" width="9.140625" style="1"/>
    <col min="8449" max="8449" width="1.85546875" style="1" customWidth="1"/>
    <col min="8450" max="8450" width="4" style="1" customWidth="1"/>
    <col min="8451" max="8451" width="17.5703125" style="1" customWidth="1"/>
    <col min="8452" max="8452" width="78.7109375" style="1" customWidth="1"/>
    <col min="8453" max="8453" width="17" style="1" customWidth="1"/>
    <col min="8454" max="8454" width="15.5703125" style="1" customWidth="1"/>
    <col min="8455" max="8455" width="13.5703125" style="1" customWidth="1"/>
    <col min="8456" max="8456" width="15.5703125" style="1" customWidth="1"/>
    <col min="8457" max="8457" width="2.28515625" style="1" customWidth="1"/>
    <col min="8458" max="8461" width="10" style="1" customWidth="1"/>
    <col min="8462" max="8704" width="9.140625" style="1"/>
    <col min="8705" max="8705" width="1.85546875" style="1" customWidth="1"/>
    <col min="8706" max="8706" width="4" style="1" customWidth="1"/>
    <col min="8707" max="8707" width="17.5703125" style="1" customWidth="1"/>
    <col min="8708" max="8708" width="78.7109375" style="1" customWidth="1"/>
    <col min="8709" max="8709" width="17" style="1" customWidth="1"/>
    <col min="8710" max="8710" width="15.5703125" style="1" customWidth="1"/>
    <col min="8711" max="8711" width="13.5703125" style="1" customWidth="1"/>
    <col min="8712" max="8712" width="15.5703125" style="1" customWidth="1"/>
    <col min="8713" max="8713" width="2.28515625" style="1" customWidth="1"/>
    <col min="8714" max="8717" width="10" style="1" customWidth="1"/>
    <col min="8718" max="8960" width="9.140625" style="1"/>
    <col min="8961" max="8961" width="1.85546875" style="1" customWidth="1"/>
    <col min="8962" max="8962" width="4" style="1" customWidth="1"/>
    <col min="8963" max="8963" width="17.5703125" style="1" customWidth="1"/>
    <col min="8964" max="8964" width="78.7109375" style="1" customWidth="1"/>
    <col min="8965" max="8965" width="17" style="1" customWidth="1"/>
    <col min="8966" max="8966" width="15.5703125" style="1" customWidth="1"/>
    <col min="8967" max="8967" width="13.5703125" style="1" customWidth="1"/>
    <col min="8968" max="8968" width="15.5703125" style="1" customWidth="1"/>
    <col min="8969" max="8969" width="2.28515625" style="1" customWidth="1"/>
    <col min="8970" max="8973" width="10" style="1" customWidth="1"/>
    <col min="8974" max="9216" width="9.140625" style="1"/>
    <col min="9217" max="9217" width="1.85546875" style="1" customWidth="1"/>
    <col min="9218" max="9218" width="4" style="1" customWidth="1"/>
    <col min="9219" max="9219" width="17.5703125" style="1" customWidth="1"/>
    <col min="9220" max="9220" width="78.7109375" style="1" customWidth="1"/>
    <col min="9221" max="9221" width="17" style="1" customWidth="1"/>
    <col min="9222" max="9222" width="15.5703125" style="1" customWidth="1"/>
    <col min="9223" max="9223" width="13.5703125" style="1" customWidth="1"/>
    <col min="9224" max="9224" width="15.5703125" style="1" customWidth="1"/>
    <col min="9225" max="9225" width="2.28515625" style="1" customWidth="1"/>
    <col min="9226" max="9229" width="10" style="1" customWidth="1"/>
    <col min="9230" max="9472" width="9.140625" style="1"/>
    <col min="9473" max="9473" width="1.85546875" style="1" customWidth="1"/>
    <col min="9474" max="9474" width="4" style="1" customWidth="1"/>
    <col min="9475" max="9475" width="17.5703125" style="1" customWidth="1"/>
    <col min="9476" max="9476" width="78.7109375" style="1" customWidth="1"/>
    <col min="9477" max="9477" width="17" style="1" customWidth="1"/>
    <col min="9478" max="9478" width="15.5703125" style="1" customWidth="1"/>
    <col min="9479" max="9479" width="13.5703125" style="1" customWidth="1"/>
    <col min="9480" max="9480" width="15.5703125" style="1" customWidth="1"/>
    <col min="9481" max="9481" width="2.28515625" style="1" customWidth="1"/>
    <col min="9482" max="9485" width="10" style="1" customWidth="1"/>
    <col min="9486" max="9728" width="9.140625" style="1"/>
    <col min="9729" max="9729" width="1.85546875" style="1" customWidth="1"/>
    <col min="9730" max="9730" width="4" style="1" customWidth="1"/>
    <col min="9731" max="9731" width="17.5703125" style="1" customWidth="1"/>
    <col min="9732" max="9732" width="78.7109375" style="1" customWidth="1"/>
    <col min="9733" max="9733" width="17" style="1" customWidth="1"/>
    <col min="9734" max="9734" width="15.5703125" style="1" customWidth="1"/>
    <col min="9735" max="9735" width="13.5703125" style="1" customWidth="1"/>
    <col min="9736" max="9736" width="15.5703125" style="1" customWidth="1"/>
    <col min="9737" max="9737" width="2.28515625" style="1" customWidth="1"/>
    <col min="9738" max="9741" width="10" style="1" customWidth="1"/>
    <col min="9742" max="9984" width="9.140625" style="1"/>
    <col min="9985" max="9985" width="1.85546875" style="1" customWidth="1"/>
    <col min="9986" max="9986" width="4" style="1" customWidth="1"/>
    <col min="9987" max="9987" width="17.5703125" style="1" customWidth="1"/>
    <col min="9988" max="9988" width="78.7109375" style="1" customWidth="1"/>
    <col min="9989" max="9989" width="17" style="1" customWidth="1"/>
    <col min="9990" max="9990" width="15.5703125" style="1" customWidth="1"/>
    <col min="9991" max="9991" width="13.5703125" style="1" customWidth="1"/>
    <col min="9992" max="9992" width="15.5703125" style="1" customWidth="1"/>
    <col min="9993" max="9993" width="2.28515625" style="1" customWidth="1"/>
    <col min="9994" max="9997" width="10" style="1" customWidth="1"/>
    <col min="9998" max="10240" width="9.140625" style="1"/>
    <col min="10241" max="10241" width="1.85546875" style="1" customWidth="1"/>
    <col min="10242" max="10242" width="4" style="1" customWidth="1"/>
    <col min="10243" max="10243" width="17.5703125" style="1" customWidth="1"/>
    <col min="10244" max="10244" width="78.7109375" style="1" customWidth="1"/>
    <col min="10245" max="10245" width="17" style="1" customWidth="1"/>
    <col min="10246" max="10246" width="15.5703125" style="1" customWidth="1"/>
    <col min="10247" max="10247" width="13.5703125" style="1" customWidth="1"/>
    <col min="10248" max="10248" width="15.5703125" style="1" customWidth="1"/>
    <col min="10249" max="10249" width="2.28515625" style="1" customWidth="1"/>
    <col min="10250" max="10253" width="10" style="1" customWidth="1"/>
    <col min="10254" max="10496" width="9.140625" style="1"/>
    <col min="10497" max="10497" width="1.85546875" style="1" customWidth="1"/>
    <col min="10498" max="10498" width="4" style="1" customWidth="1"/>
    <col min="10499" max="10499" width="17.5703125" style="1" customWidth="1"/>
    <col min="10500" max="10500" width="78.7109375" style="1" customWidth="1"/>
    <col min="10501" max="10501" width="17" style="1" customWidth="1"/>
    <col min="10502" max="10502" width="15.5703125" style="1" customWidth="1"/>
    <col min="10503" max="10503" width="13.5703125" style="1" customWidth="1"/>
    <col min="10504" max="10504" width="15.5703125" style="1" customWidth="1"/>
    <col min="10505" max="10505" width="2.28515625" style="1" customWidth="1"/>
    <col min="10506" max="10509" width="10" style="1" customWidth="1"/>
    <col min="10510" max="10752" width="9.140625" style="1"/>
    <col min="10753" max="10753" width="1.85546875" style="1" customWidth="1"/>
    <col min="10754" max="10754" width="4" style="1" customWidth="1"/>
    <col min="10755" max="10755" width="17.5703125" style="1" customWidth="1"/>
    <col min="10756" max="10756" width="78.7109375" style="1" customWidth="1"/>
    <col min="10757" max="10757" width="17" style="1" customWidth="1"/>
    <col min="10758" max="10758" width="15.5703125" style="1" customWidth="1"/>
    <col min="10759" max="10759" width="13.5703125" style="1" customWidth="1"/>
    <col min="10760" max="10760" width="15.5703125" style="1" customWidth="1"/>
    <col min="10761" max="10761" width="2.28515625" style="1" customWidth="1"/>
    <col min="10762" max="10765" width="10" style="1" customWidth="1"/>
    <col min="10766" max="11008" width="9.140625" style="1"/>
    <col min="11009" max="11009" width="1.85546875" style="1" customWidth="1"/>
    <col min="11010" max="11010" width="4" style="1" customWidth="1"/>
    <col min="11011" max="11011" width="17.5703125" style="1" customWidth="1"/>
    <col min="11012" max="11012" width="78.7109375" style="1" customWidth="1"/>
    <col min="11013" max="11013" width="17" style="1" customWidth="1"/>
    <col min="11014" max="11014" width="15.5703125" style="1" customWidth="1"/>
    <col min="11015" max="11015" width="13.5703125" style="1" customWidth="1"/>
    <col min="11016" max="11016" width="15.5703125" style="1" customWidth="1"/>
    <col min="11017" max="11017" width="2.28515625" style="1" customWidth="1"/>
    <col min="11018" max="11021" width="10" style="1" customWidth="1"/>
    <col min="11022" max="11264" width="9.140625" style="1"/>
    <col min="11265" max="11265" width="1.85546875" style="1" customWidth="1"/>
    <col min="11266" max="11266" width="4" style="1" customWidth="1"/>
    <col min="11267" max="11267" width="17.5703125" style="1" customWidth="1"/>
    <col min="11268" max="11268" width="78.7109375" style="1" customWidth="1"/>
    <col min="11269" max="11269" width="17" style="1" customWidth="1"/>
    <col min="11270" max="11270" width="15.5703125" style="1" customWidth="1"/>
    <col min="11271" max="11271" width="13.5703125" style="1" customWidth="1"/>
    <col min="11272" max="11272" width="15.5703125" style="1" customWidth="1"/>
    <col min="11273" max="11273" width="2.28515625" style="1" customWidth="1"/>
    <col min="11274" max="11277" width="10" style="1" customWidth="1"/>
    <col min="11278" max="11520" width="9.140625" style="1"/>
    <col min="11521" max="11521" width="1.85546875" style="1" customWidth="1"/>
    <col min="11522" max="11522" width="4" style="1" customWidth="1"/>
    <col min="11523" max="11523" width="17.5703125" style="1" customWidth="1"/>
    <col min="11524" max="11524" width="78.7109375" style="1" customWidth="1"/>
    <col min="11525" max="11525" width="17" style="1" customWidth="1"/>
    <col min="11526" max="11526" width="15.5703125" style="1" customWidth="1"/>
    <col min="11527" max="11527" width="13.5703125" style="1" customWidth="1"/>
    <col min="11528" max="11528" width="15.5703125" style="1" customWidth="1"/>
    <col min="11529" max="11529" width="2.28515625" style="1" customWidth="1"/>
    <col min="11530" max="11533" width="10" style="1" customWidth="1"/>
    <col min="11534" max="11776" width="9.140625" style="1"/>
    <col min="11777" max="11777" width="1.85546875" style="1" customWidth="1"/>
    <col min="11778" max="11778" width="4" style="1" customWidth="1"/>
    <col min="11779" max="11779" width="17.5703125" style="1" customWidth="1"/>
    <col min="11780" max="11780" width="78.7109375" style="1" customWidth="1"/>
    <col min="11781" max="11781" width="17" style="1" customWidth="1"/>
    <col min="11782" max="11782" width="15.5703125" style="1" customWidth="1"/>
    <col min="11783" max="11783" width="13.5703125" style="1" customWidth="1"/>
    <col min="11784" max="11784" width="15.5703125" style="1" customWidth="1"/>
    <col min="11785" max="11785" width="2.28515625" style="1" customWidth="1"/>
    <col min="11786" max="11789" width="10" style="1" customWidth="1"/>
    <col min="11790" max="12032" width="9.140625" style="1"/>
    <col min="12033" max="12033" width="1.85546875" style="1" customWidth="1"/>
    <col min="12034" max="12034" width="4" style="1" customWidth="1"/>
    <col min="12035" max="12035" width="17.5703125" style="1" customWidth="1"/>
    <col min="12036" max="12036" width="78.7109375" style="1" customWidth="1"/>
    <col min="12037" max="12037" width="17" style="1" customWidth="1"/>
    <col min="12038" max="12038" width="15.5703125" style="1" customWidth="1"/>
    <col min="12039" max="12039" width="13.5703125" style="1" customWidth="1"/>
    <col min="12040" max="12040" width="15.5703125" style="1" customWidth="1"/>
    <col min="12041" max="12041" width="2.28515625" style="1" customWidth="1"/>
    <col min="12042" max="12045" width="10" style="1" customWidth="1"/>
    <col min="12046" max="12288" width="9.140625" style="1"/>
    <col min="12289" max="12289" width="1.85546875" style="1" customWidth="1"/>
    <col min="12290" max="12290" width="4" style="1" customWidth="1"/>
    <col min="12291" max="12291" width="17.5703125" style="1" customWidth="1"/>
    <col min="12292" max="12292" width="78.7109375" style="1" customWidth="1"/>
    <col min="12293" max="12293" width="17" style="1" customWidth="1"/>
    <col min="12294" max="12294" width="15.5703125" style="1" customWidth="1"/>
    <col min="12295" max="12295" width="13.5703125" style="1" customWidth="1"/>
    <col min="12296" max="12296" width="15.5703125" style="1" customWidth="1"/>
    <col min="12297" max="12297" width="2.28515625" style="1" customWidth="1"/>
    <col min="12298" max="12301" width="10" style="1" customWidth="1"/>
    <col min="12302" max="12544" width="9.140625" style="1"/>
    <col min="12545" max="12545" width="1.85546875" style="1" customWidth="1"/>
    <col min="12546" max="12546" width="4" style="1" customWidth="1"/>
    <col min="12547" max="12547" width="17.5703125" style="1" customWidth="1"/>
    <col min="12548" max="12548" width="78.7109375" style="1" customWidth="1"/>
    <col min="12549" max="12549" width="17" style="1" customWidth="1"/>
    <col min="12550" max="12550" width="15.5703125" style="1" customWidth="1"/>
    <col min="12551" max="12551" width="13.5703125" style="1" customWidth="1"/>
    <col min="12552" max="12552" width="15.5703125" style="1" customWidth="1"/>
    <col min="12553" max="12553" width="2.28515625" style="1" customWidth="1"/>
    <col min="12554" max="12557" width="10" style="1" customWidth="1"/>
    <col min="12558" max="12800" width="9.140625" style="1"/>
    <col min="12801" max="12801" width="1.85546875" style="1" customWidth="1"/>
    <col min="12802" max="12802" width="4" style="1" customWidth="1"/>
    <col min="12803" max="12803" width="17.5703125" style="1" customWidth="1"/>
    <col min="12804" max="12804" width="78.7109375" style="1" customWidth="1"/>
    <col min="12805" max="12805" width="17" style="1" customWidth="1"/>
    <col min="12806" max="12806" width="15.5703125" style="1" customWidth="1"/>
    <col min="12807" max="12807" width="13.5703125" style="1" customWidth="1"/>
    <col min="12808" max="12808" width="15.5703125" style="1" customWidth="1"/>
    <col min="12809" max="12809" width="2.28515625" style="1" customWidth="1"/>
    <col min="12810" max="12813" width="10" style="1" customWidth="1"/>
    <col min="12814" max="13056" width="9.140625" style="1"/>
    <col min="13057" max="13057" width="1.85546875" style="1" customWidth="1"/>
    <col min="13058" max="13058" width="4" style="1" customWidth="1"/>
    <col min="13059" max="13059" width="17.5703125" style="1" customWidth="1"/>
    <col min="13060" max="13060" width="78.7109375" style="1" customWidth="1"/>
    <col min="13061" max="13061" width="17" style="1" customWidth="1"/>
    <col min="13062" max="13062" width="15.5703125" style="1" customWidth="1"/>
    <col min="13063" max="13063" width="13.5703125" style="1" customWidth="1"/>
    <col min="13064" max="13064" width="15.5703125" style="1" customWidth="1"/>
    <col min="13065" max="13065" width="2.28515625" style="1" customWidth="1"/>
    <col min="13066" max="13069" width="10" style="1" customWidth="1"/>
    <col min="13070" max="13312" width="9.140625" style="1"/>
    <col min="13313" max="13313" width="1.85546875" style="1" customWidth="1"/>
    <col min="13314" max="13314" width="4" style="1" customWidth="1"/>
    <col min="13315" max="13315" width="17.5703125" style="1" customWidth="1"/>
    <col min="13316" max="13316" width="78.7109375" style="1" customWidth="1"/>
    <col min="13317" max="13317" width="17" style="1" customWidth="1"/>
    <col min="13318" max="13318" width="15.5703125" style="1" customWidth="1"/>
    <col min="13319" max="13319" width="13.5703125" style="1" customWidth="1"/>
    <col min="13320" max="13320" width="15.5703125" style="1" customWidth="1"/>
    <col min="13321" max="13321" width="2.28515625" style="1" customWidth="1"/>
    <col min="13322" max="13325" width="10" style="1" customWidth="1"/>
    <col min="13326" max="13568" width="9.140625" style="1"/>
    <col min="13569" max="13569" width="1.85546875" style="1" customWidth="1"/>
    <col min="13570" max="13570" width="4" style="1" customWidth="1"/>
    <col min="13571" max="13571" width="17.5703125" style="1" customWidth="1"/>
    <col min="13572" max="13572" width="78.7109375" style="1" customWidth="1"/>
    <col min="13573" max="13573" width="17" style="1" customWidth="1"/>
    <col min="13574" max="13574" width="15.5703125" style="1" customWidth="1"/>
    <col min="13575" max="13575" width="13.5703125" style="1" customWidth="1"/>
    <col min="13576" max="13576" width="15.5703125" style="1" customWidth="1"/>
    <col min="13577" max="13577" width="2.28515625" style="1" customWidth="1"/>
    <col min="13578" max="13581" width="10" style="1" customWidth="1"/>
    <col min="13582" max="13824" width="9.140625" style="1"/>
    <col min="13825" max="13825" width="1.85546875" style="1" customWidth="1"/>
    <col min="13826" max="13826" width="4" style="1" customWidth="1"/>
    <col min="13827" max="13827" width="17.5703125" style="1" customWidth="1"/>
    <col min="13828" max="13828" width="78.7109375" style="1" customWidth="1"/>
    <col min="13829" max="13829" width="17" style="1" customWidth="1"/>
    <col min="13830" max="13830" width="15.5703125" style="1" customWidth="1"/>
    <col min="13831" max="13831" width="13.5703125" style="1" customWidth="1"/>
    <col min="13832" max="13832" width="15.5703125" style="1" customWidth="1"/>
    <col min="13833" max="13833" width="2.28515625" style="1" customWidth="1"/>
    <col min="13834" max="13837" width="10" style="1" customWidth="1"/>
    <col min="13838" max="14080" width="9.140625" style="1"/>
    <col min="14081" max="14081" width="1.85546875" style="1" customWidth="1"/>
    <col min="14082" max="14082" width="4" style="1" customWidth="1"/>
    <col min="14083" max="14083" width="17.5703125" style="1" customWidth="1"/>
    <col min="14084" max="14084" width="78.7109375" style="1" customWidth="1"/>
    <col min="14085" max="14085" width="17" style="1" customWidth="1"/>
    <col min="14086" max="14086" width="15.5703125" style="1" customWidth="1"/>
    <col min="14087" max="14087" width="13.5703125" style="1" customWidth="1"/>
    <col min="14088" max="14088" width="15.5703125" style="1" customWidth="1"/>
    <col min="14089" max="14089" width="2.28515625" style="1" customWidth="1"/>
    <col min="14090" max="14093" width="10" style="1" customWidth="1"/>
    <col min="14094" max="14336" width="9.140625" style="1"/>
    <col min="14337" max="14337" width="1.85546875" style="1" customWidth="1"/>
    <col min="14338" max="14338" width="4" style="1" customWidth="1"/>
    <col min="14339" max="14339" width="17.5703125" style="1" customWidth="1"/>
    <col min="14340" max="14340" width="78.7109375" style="1" customWidth="1"/>
    <col min="14341" max="14341" width="17" style="1" customWidth="1"/>
    <col min="14342" max="14342" width="15.5703125" style="1" customWidth="1"/>
    <col min="14343" max="14343" width="13.5703125" style="1" customWidth="1"/>
    <col min="14344" max="14344" width="15.5703125" style="1" customWidth="1"/>
    <col min="14345" max="14345" width="2.28515625" style="1" customWidth="1"/>
    <col min="14346" max="14349" width="10" style="1" customWidth="1"/>
    <col min="14350" max="14592" width="9.140625" style="1"/>
    <col min="14593" max="14593" width="1.85546875" style="1" customWidth="1"/>
    <col min="14594" max="14594" width="4" style="1" customWidth="1"/>
    <col min="14595" max="14595" width="17.5703125" style="1" customWidth="1"/>
    <col min="14596" max="14596" width="78.7109375" style="1" customWidth="1"/>
    <col min="14597" max="14597" width="17" style="1" customWidth="1"/>
    <col min="14598" max="14598" width="15.5703125" style="1" customWidth="1"/>
    <col min="14599" max="14599" width="13.5703125" style="1" customWidth="1"/>
    <col min="14600" max="14600" width="15.5703125" style="1" customWidth="1"/>
    <col min="14601" max="14601" width="2.28515625" style="1" customWidth="1"/>
    <col min="14602" max="14605" width="10" style="1" customWidth="1"/>
    <col min="14606" max="14848" width="9.140625" style="1"/>
    <col min="14849" max="14849" width="1.85546875" style="1" customWidth="1"/>
    <col min="14850" max="14850" width="4" style="1" customWidth="1"/>
    <col min="14851" max="14851" width="17.5703125" style="1" customWidth="1"/>
    <col min="14852" max="14852" width="78.7109375" style="1" customWidth="1"/>
    <col min="14853" max="14853" width="17" style="1" customWidth="1"/>
    <col min="14854" max="14854" width="15.5703125" style="1" customWidth="1"/>
    <col min="14855" max="14855" width="13.5703125" style="1" customWidth="1"/>
    <col min="14856" max="14856" width="15.5703125" style="1" customWidth="1"/>
    <col min="14857" max="14857" width="2.28515625" style="1" customWidth="1"/>
    <col min="14858" max="14861" width="10" style="1" customWidth="1"/>
    <col min="14862" max="15104" width="9.140625" style="1"/>
    <col min="15105" max="15105" width="1.85546875" style="1" customWidth="1"/>
    <col min="15106" max="15106" width="4" style="1" customWidth="1"/>
    <col min="15107" max="15107" width="17.5703125" style="1" customWidth="1"/>
    <col min="15108" max="15108" width="78.7109375" style="1" customWidth="1"/>
    <col min="15109" max="15109" width="17" style="1" customWidth="1"/>
    <col min="15110" max="15110" width="15.5703125" style="1" customWidth="1"/>
    <col min="15111" max="15111" width="13.5703125" style="1" customWidth="1"/>
    <col min="15112" max="15112" width="15.5703125" style="1" customWidth="1"/>
    <col min="15113" max="15113" width="2.28515625" style="1" customWidth="1"/>
    <col min="15114" max="15117" width="10" style="1" customWidth="1"/>
    <col min="15118" max="15360" width="9.140625" style="1"/>
    <col min="15361" max="15361" width="1.85546875" style="1" customWidth="1"/>
    <col min="15362" max="15362" width="4" style="1" customWidth="1"/>
    <col min="15363" max="15363" width="17.5703125" style="1" customWidth="1"/>
    <col min="15364" max="15364" width="78.7109375" style="1" customWidth="1"/>
    <col min="15365" max="15365" width="17" style="1" customWidth="1"/>
    <col min="15366" max="15366" width="15.5703125" style="1" customWidth="1"/>
    <col min="15367" max="15367" width="13.5703125" style="1" customWidth="1"/>
    <col min="15368" max="15368" width="15.5703125" style="1" customWidth="1"/>
    <col min="15369" max="15369" width="2.28515625" style="1" customWidth="1"/>
    <col min="15370" max="15373" width="10" style="1" customWidth="1"/>
    <col min="15374" max="15616" width="9.140625" style="1"/>
    <col min="15617" max="15617" width="1.85546875" style="1" customWidth="1"/>
    <col min="15618" max="15618" width="4" style="1" customWidth="1"/>
    <col min="15619" max="15619" width="17.5703125" style="1" customWidth="1"/>
    <col min="15620" max="15620" width="78.7109375" style="1" customWidth="1"/>
    <col min="15621" max="15621" width="17" style="1" customWidth="1"/>
    <col min="15622" max="15622" width="15.5703125" style="1" customWidth="1"/>
    <col min="15623" max="15623" width="13.5703125" style="1" customWidth="1"/>
    <col min="15624" max="15624" width="15.5703125" style="1" customWidth="1"/>
    <col min="15625" max="15625" width="2.28515625" style="1" customWidth="1"/>
    <col min="15626" max="15629" width="10" style="1" customWidth="1"/>
    <col min="15630" max="15872" width="9.140625" style="1"/>
    <col min="15873" max="15873" width="1.85546875" style="1" customWidth="1"/>
    <col min="15874" max="15874" width="4" style="1" customWidth="1"/>
    <col min="15875" max="15875" width="17.5703125" style="1" customWidth="1"/>
    <col min="15876" max="15876" width="78.7109375" style="1" customWidth="1"/>
    <col min="15877" max="15877" width="17" style="1" customWidth="1"/>
    <col min="15878" max="15878" width="15.5703125" style="1" customWidth="1"/>
    <col min="15879" max="15879" width="13.5703125" style="1" customWidth="1"/>
    <col min="15880" max="15880" width="15.5703125" style="1" customWidth="1"/>
    <col min="15881" max="15881" width="2.28515625" style="1" customWidth="1"/>
    <col min="15882" max="15885" width="10" style="1" customWidth="1"/>
    <col min="15886" max="16128" width="9.140625" style="1"/>
    <col min="16129" max="16129" width="1.85546875" style="1" customWidth="1"/>
    <col min="16130" max="16130" width="4" style="1" customWidth="1"/>
    <col min="16131" max="16131" width="17.5703125" style="1" customWidth="1"/>
    <col min="16132" max="16132" width="78.7109375" style="1" customWidth="1"/>
    <col min="16133" max="16133" width="17" style="1" customWidth="1"/>
    <col min="16134" max="16134" width="15.5703125" style="1" customWidth="1"/>
    <col min="16135" max="16135" width="13.5703125" style="1" customWidth="1"/>
    <col min="16136" max="16136" width="15.5703125" style="1" customWidth="1"/>
    <col min="16137" max="16137" width="2.28515625" style="1" customWidth="1"/>
    <col min="16138" max="16141" width="10" style="1" customWidth="1"/>
    <col min="16142" max="16384" width="9.140625" style="1"/>
  </cols>
  <sheetData>
    <row r="1" spans="2:17" hidden="1" x14ac:dyDescent="0.25">
      <c r="F1" s="3"/>
      <c r="G1" s="3"/>
      <c r="H1" s="4"/>
      <c r="I1" s="5"/>
      <c r="J1" s="5"/>
      <c r="K1" s="5"/>
      <c r="L1" s="6"/>
    </row>
    <row r="2" spans="2:17" ht="15.75" hidden="1" x14ac:dyDescent="0.25">
      <c r="E2" s="1"/>
      <c r="F2" s="7"/>
      <c r="G2" s="7"/>
      <c r="H2" s="8" t="s">
        <v>0</v>
      </c>
      <c r="I2" s="5"/>
      <c r="J2" s="9"/>
    </row>
    <row r="3" spans="2:17" ht="15.75" hidden="1" x14ac:dyDescent="0.25">
      <c r="F3" s="7"/>
      <c r="G3" s="7"/>
      <c r="H3" s="11" t="s">
        <v>1</v>
      </c>
      <c r="I3" s="5"/>
      <c r="J3" s="5"/>
    </row>
    <row r="4" spans="2:17" ht="18.75" hidden="1" x14ac:dyDescent="0.25">
      <c r="D4" s="12" t="s">
        <v>2</v>
      </c>
      <c r="E4" s="1"/>
      <c r="F4" s="7"/>
      <c r="G4" s="7"/>
      <c r="H4" s="13"/>
      <c r="I4" s="5"/>
      <c r="J4" s="5"/>
      <c r="K4" s="5"/>
    </row>
    <row r="5" spans="2:17" x14ac:dyDescent="0.25">
      <c r="H5" s="14" t="s">
        <v>3</v>
      </c>
      <c r="I5" s="10"/>
    </row>
    <row r="6" spans="2:17" x14ac:dyDescent="0.25">
      <c r="E6" s="16"/>
      <c r="F6" s="17"/>
      <c r="H6" s="14" t="s">
        <v>4</v>
      </c>
      <c r="I6" s="18"/>
    </row>
    <row r="7" spans="2:17" ht="17.25" customHeight="1" x14ac:dyDescent="0.25">
      <c r="D7" s="16"/>
      <c r="E7" s="16"/>
      <c r="F7" s="17"/>
      <c r="H7" s="19" t="s">
        <v>5</v>
      </c>
      <c r="I7" s="18"/>
    </row>
    <row r="8" spans="2:17" s="21" customFormat="1" ht="17.25" customHeight="1" x14ac:dyDescent="0.25">
      <c r="B8" s="20"/>
      <c r="C8" s="20"/>
      <c r="D8" s="20"/>
      <c r="G8" s="22"/>
      <c r="H8" s="14" t="s">
        <v>6</v>
      </c>
      <c r="I8" s="23"/>
      <c r="J8" s="24"/>
      <c r="K8" s="24"/>
      <c r="L8" s="24"/>
      <c r="M8" s="25"/>
    </row>
    <row r="9" spans="2:17" s="26" customFormat="1" ht="17.25" customHeight="1" x14ac:dyDescent="0.25">
      <c r="H9" s="27" t="s">
        <v>51</v>
      </c>
      <c r="I9" s="18"/>
      <c r="J9" s="28"/>
      <c r="K9" s="29"/>
      <c r="L9" s="29"/>
      <c r="M9" s="30"/>
    </row>
    <row r="10" spans="2:17" ht="17.25" customHeight="1" x14ac:dyDescent="0.2">
      <c r="B10" s="31"/>
      <c r="C10" s="32"/>
      <c r="D10" s="33"/>
      <c r="E10" s="34"/>
      <c r="F10" s="35"/>
      <c r="G10" s="36"/>
      <c r="H10" s="37"/>
      <c r="I10" s="38"/>
      <c r="J10" s="28"/>
      <c r="K10" s="29"/>
      <c r="L10" s="29"/>
    </row>
    <row r="11" spans="2:17" ht="15.75" customHeight="1" thickBot="1" x14ac:dyDescent="0.3">
      <c r="D11" s="39"/>
      <c r="E11" s="1"/>
      <c r="F11" s="39"/>
      <c r="H11" s="38"/>
      <c r="I11" s="38"/>
      <c r="J11" s="40"/>
      <c r="K11" s="29"/>
      <c r="L11" s="29"/>
    </row>
    <row r="12" spans="2:17" ht="17.25" customHeight="1" thickTop="1" thickBot="1" x14ac:dyDescent="0.3">
      <c r="C12" s="41" t="s">
        <v>7</v>
      </c>
      <c r="D12" s="42" t="s">
        <v>8</v>
      </c>
      <c r="E12" s="1"/>
      <c r="F12" s="43"/>
      <c r="H12" s="38"/>
      <c r="I12" s="38"/>
      <c r="J12" s="40"/>
      <c r="K12" s="29"/>
      <c r="L12" s="44"/>
    </row>
    <row r="13" spans="2:17" ht="27" customHeight="1" thickTop="1" thickBot="1" x14ac:dyDescent="0.3">
      <c r="B13" s="3"/>
      <c r="C13" s="45" t="s">
        <v>9</v>
      </c>
      <c r="D13" s="46" t="s">
        <v>50</v>
      </c>
      <c r="H13" s="38"/>
      <c r="I13" s="38"/>
      <c r="J13" s="47"/>
    </row>
    <row r="14" spans="2:17" s="10" customFormat="1" ht="17.25" customHeight="1" thickTop="1" thickBot="1" x14ac:dyDescent="0.35">
      <c r="B14" s="4"/>
      <c r="C14" s="4"/>
      <c r="D14" s="48" t="s">
        <v>10</v>
      </c>
      <c r="E14" s="49"/>
      <c r="F14" s="50">
        <v>1800</v>
      </c>
      <c r="G14" s="51"/>
      <c r="H14" s="6"/>
      <c r="I14" s="38"/>
      <c r="J14" s="47"/>
      <c r="M14" s="6"/>
      <c r="N14" s="6"/>
      <c r="O14" s="6"/>
      <c r="P14" s="6"/>
      <c r="Q14" s="6"/>
    </row>
    <row r="15" spans="2:17" ht="39.75" customHeight="1" thickBot="1" x14ac:dyDescent="0.3">
      <c r="B15" s="52" t="s">
        <v>11</v>
      </c>
      <c r="C15" s="53" t="s">
        <v>12</v>
      </c>
      <c r="D15" s="53" t="s">
        <v>13</v>
      </c>
      <c r="E15" s="53" t="s">
        <v>14</v>
      </c>
      <c r="F15" s="54" t="s">
        <v>15</v>
      </c>
      <c r="G15" s="55" t="s">
        <v>16</v>
      </c>
      <c r="H15" s="56" t="s">
        <v>17</v>
      </c>
      <c r="I15" s="57"/>
      <c r="J15" s="58" t="s">
        <v>18</v>
      </c>
      <c r="K15" s="58" t="s">
        <v>19</v>
      </c>
      <c r="L15" s="58" t="s">
        <v>20</v>
      </c>
      <c r="M15" s="58" t="s">
        <v>21</v>
      </c>
    </row>
    <row r="16" spans="2:17" ht="65.25" customHeight="1" x14ac:dyDescent="0.25">
      <c r="B16" s="59">
        <v>1</v>
      </c>
      <c r="C16" s="60"/>
      <c r="D16" s="61" t="s">
        <v>22</v>
      </c>
      <c r="E16" s="62" t="s">
        <v>23</v>
      </c>
      <c r="F16" s="63">
        <v>28500</v>
      </c>
      <c r="G16" s="64">
        <v>0</v>
      </c>
      <c r="H16" s="65">
        <f>F16*G16</f>
        <v>0</v>
      </c>
      <c r="I16" s="66"/>
      <c r="J16" s="67">
        <f>G16*L16</f>
        <v>0</v>
      </c>
      <c r="K16" s="68">
        <f>G16*M16</f>
        <v>0</v>
      </c>
      <c r="L16" s="69">
        <f>2.61*0.91*0.06</f>
        <v>0.14250599999999999</v>
      </c>
      <c r="M16" s="69">
        <v>25</v>
      </c>
    </row>
    <row r="17" spans="2:17" ht="82.5" customHeight="1" x14ac:dyDescent="0.25">
      <c r="B17" s="70">
        <f>B16+1</f>
        <v>2</v>
      </c>
      <c r="C17" s="71"/>
      <c r="D17" s="72" t="s">
        <v>24</v>
      </c>
      <c r="E17" s="73" t="s">
        <v>25</v>
      </c>
      <c r="F17" s="74">
        <v>37700</v>
      </c>
      <c r="G17" s="75">
        <v>0</v>
      </c>
      <c r="H17" s="76">
        <f>F17*G17</f>
        <v>0</v>
      </c>
      <c r="I17" s="66"/>
      <c r="J17" s="67">
        <f t="shared" ref="J17:J26" si="0">G17*L17</f>
        <v>0</v>
      </c>
      <c r="K17" s="68">
        <f t="shared" ref="K17:K26" si="1">G17*M17</f>
        <v>0</v>
      </c>
      <c r="L17" s="69">
        <f>2.61*1.41*0.06</f>
        <v>0.22080599999999997</v>
      </c>
      <c r="M17" s="69">
        <v>75</v>
      </c>
    </row>
    <row r="18" spans="2:17" ht="54.75" customHeight="1" x14ac:dyDescent="0.25">
      <c r="B18" s="70">
        <f t="shared" ref="B18:B25" si="2">B17+1</f>
        <v>3</v>
      </c>
      <c r="C18" s="77">
        <f>0.4*0.4*3+0.5*0.34*2</f>
        <v>0.82000000000000006</v>
      </c>
      <c r="D18" s="78" t="s">
        <v>26</v>
      </c>
      <c r="E18" s="79" t="s">
        <v>27</v>
      </c>
      <c r="F18" s="80">
        <v>4400</v>
      </c>
      <c r="G18" s="75">
        <v>0</v>
      </c>
      <c r="H18" s="76">
        <f t="shared" ref="H18:H26" si="3">F18*G18</f>
        <v>0</v>
      </c>
      <c r="I18" s="66"/>
      <c r="J18" s="67">
        <f t="shared" si="0"/>
        <v>0</v>
      </c>
      <c r="K18" s="68">
        <f t="shared" si="1"/>
        <v>0</v>
      </c>
      <c r="L18" s="69">
        <f>0.45*0.45*0.04+0.3*0.4*0.03</f>
        <v>1.1700000000000002E-2</v>
      </c>
      <c r="M18" s="69">
        <v>10</v>
      </c>
    </row>
    <row r="19" spans="2:17" ht="54.75" customHeight="1" x14ac:dyDescent="0.25">
      <c r="B19" s="70">
        <f t="shared" si="2"/>
        <v>4</v>
      </c>
      <c r="C19" s="77"/>
      <c r="D19" s="78" t="s">
        <v>28</v>
      </c>
      <c r="E19" s="79" t="s">
        <v>29</v>
      </c>
      <c r="F19" s="80">
        <v>5850</v>
      </c>
      <c r="G19" s="75">
        <v>0</v>
      </c>
      <c r="H19" s="76">
        <f t="shared" si="3"/>
        <v>0</v>
      </c>
      <c r="I19" s="66"/>
      <c r="J19" s="67">
        <f t="shared" si="0"/>
        <v>0</v>
      </c>
      <c r="K19" s="68">
        <f t="shared" si="1"/>
        <v>0</v>
      </c>
      <c r="L19" s="69">
        <f>1.21*0.71*0.025</f>
        <v>2.14775E-2</v>
      </c>
      <c r="M19" s="69">
        <v>18.899999999999999</v>
      </c>
    </row>
    <row r="20" spans="2:17" ht="63" customHeight="1" x14ac:dyDescent="0.25">
      <c r="B20" s="70">
        <f t="shared" si="2"/>
        <v>5</v>
      </c>
      <c r="C20" s="77">
        <f>0.75*0.4*2+0.8*0.4+0.8*0.6+0.15*0.8+0.15*0.15*2</f>
        <v>1.5649999999999999</v>
      </c>
      <c r="D20" s="78" t="s">
        <v>30</v>
      </c>
      <c r="E20" s="79" t="s">
        <v>31</v>
      </c>
      <c r="F20" s="80">
        <v>11670</v>
      </c>
      <c r="G20" s="75">
        <v>0</v>
      </c>
      <c r="H20" s="76">
        <f t="shared" si="3"/>
        <v>0</v>
      </c>
      <c r="I20" s="66"/>
      <c r="J20" s="67">
        <f t="shared" si="0"/>
        <v>0</v>
      </c>
      <c r="K20" s="68">
        <f t="shared" si="1"/>
        <v>0</v>
      </c>
      <c r="L20" s="69">
        <f>1.21*0.45*0.055+1.1*0.4*0.7</f>
        <v>0.33794750000000001</v>
      </c>
      <c r="M20" s="69">
        <v>31.2</v>
      </c>
    </row>
    <row r="21" spans="2:17" ht="54.75" customHeight="1" x14ac:dyDescent="0.25">
      <c r="B21" s="70">
        <f t="shared" si="2"/>
        <v>6</v>
      </c>
      <c r="C21" s="77"/>
      <c r="D21" s="78" t="s">
        <v>32</v>
      </c>
      <c r="E21" s="79" t="s">
        <v>33</v>
      </c>
      <c r="F21" s="80">
        <v>8360</v>
      </c>
      <c r="G21" s="75">
        <v>0</v>
      </c>
      <c r="H21" s="76">
        <f t="shared" si="3"/>
        <v>0</v>
      </c>
      <c r="I21" s="66"/>
      <c r="J21" s="67">
        <f t="shared" si="0"/>
        <v>0</v>
      </c>
      <c r="K21" s="68">
        <f t="shared" si="1"/>
        <v>0</v>
      </c>
      <c r="L21" s="69">
        <f>0.7*0.7*0.04+0.6*0.6*0.45</f>
        <v>0.18160000000000001</v>
      </c>
      <c r="M21" s="69">
        <v>18.5</v>
      </c>
    </row>
    <row r="22" spans="2:17" ht="54.75" customHeight="1" x14ac:dyDescent="0.25">
      <c r="B22" s="70">
        <f t="shared" si="2"/>
        <v>7</v>
      </c>
      <c r="C22" s="77">
        <f>0.6*0.4</f>
        <v>0.24</v>
      </c>
      <c r="D22" s="78" t="s">
        <v>34</v>
      </c>
      <c r="E22" s="79" t="s">
        <v>35</v>
      </c>
      <c r="F22" s="80">
        <v>15970</v>
      </c>
      <c r="G22" s="75">
        <v>0</v>
      </c>
      <c r="H22" s="76">
        <f t="shared" si="3"/>
        <v>0</v>
      </c>
      <c r="I22" s="66"/>
      <c r="J22" s="67">
        <f t="shared" si="0"/>
        <v>0</v>
      </c>
      <c r="K22" s="68">
        <f t="shared" si="1"/>
        <v>0</v>
      </c>
      <c r="L22" s="69">
        <f>2.6*0.08*0.25</f>
        <v>5.2000000000000005E-2</v>
      </c>
      <c r="M22" s="69">
        <v>47</v>
      </c>
    </row>
    <row r="23" spans="2:17" ht="54.75" customHeight="1" x14ac:dyDescent="0.25">
      <c r="B23" s="70">
        <f t="shared" si="2"/>
        <v>8</v>
      </c>
      <c r="C23" s="77"/>
      <c r="D23" s="78" t="s">
        <v>36</v>
      </c>
      <c r="E23" s="79" t="s">
        <v>37</v>
      </c>
      <c r="F23" s="80">
        <v>9940</v>
      </c>
      <c r="G23" s="75">
        <v>0</v>
      </c>
      <c r="H23" s="76">
        <f t="shared" si="3"/>
        <v>0</v>
      </c>
      <c r="I23" s="66"/>
      <c r="J23" s="67">
        <f t="shared" si="0"/>
        <v>0</v>
      </c>
      <c r="K23" s="68">
        <f t="shared" si="1"/>
        <v>0</v>
      </c>
      <c r="L23" s="69">
        <f>1.4*2.5*0.025</f>
        <v>8.7500000000000008E-2</v>
      </c>
      <c r="M23" s="69">
        <v>52</v>
      </c>
    </row>
    <row r="24" spans="2:17" ht="54.75" customHeight="1" x14ac:dyDescent="0.25">
      <c r="B24" s="70">
        <f t="shared" si="2"/>
        <v>9</v>
      </c>
      <c r="C24" s="77"/>
      <c r="D24" s="78" t="s">
        <v>38</v>
      </c>
      <c r="E24" s="79" t="s">
        <v>39</v>
      </c>
      <c r="F24" s="80">
        <v>6310</v>
      </c>
      <c r="G24" s="75">
        <v>0</v>
      </c>
      <c r="H24" s="76">
        <f t="shared" si="3"/>
        <v>0</v>
      </c>
      <c r="I24" s="66"/>
      <c r="J24" s="67">
        <f t="shared" si="0"/>
        <v>0</v>
      </c>
      <c r="K24" s="68">
        <f t="shared" si="1"/>
        <v>0</v>
      </c>
      <c r="L24" s="69">
        <f>0.61*1.51*0.025</f>
        <v>2.3027500000000003E-2</v>
      </c>
      <c r="M24" s="69">
        <v>20.3</v>
      </c>
    </row>
    <row r="25" spans="2:17" ht="118.5" customHeight="1" x14ac:dyDescent="0.25">
      <c r="B25" s="70">
        <f t="shared" si="2"/>
        <v>10</v>
      </c>
      <c r="C25" s="77"/>
      <c r="D25" s="78" t="s">
        <v>40</v>
      </c>
      <c r="E25" s="79" t="s">
        <v>41</v>
      </c>
      <c r="F25" s="80">
        <v>36350</v>
      </c>
      <c r="G25" s="75">
        <v>0</v>
      </c>
      <c r="H25" s="76">
        <f>F25*G25</f>
        <v>0</v>
      </c>
      <c r="I25" s="66"/>
      <c r="J25" s="67">
        <f t="shared" si="0"/>
        <v>0</v>
      </c>
      <c r="K25" s="68">
        <f t="shared" si="1"/>
        <v>0</v>
      </c>
      <c r="L25" s="69">
        <f>2*0.51*0.3</f>
        <v>0.30599999999999999</v>
      </c>
      <c r="M25" s="69">
        <v>160</v>
      </c>
    </row>
    <row r="26" spans="2:17" ht="93" customHeight="1" thickBot="1" x14ac:dyDescent="0.3">
      <c r="B26" s="81">
        <f>B25+1</f>
        <v>11</v>
      </c>
      <c r="C26" s="82"/>
      <c r="D26" s="83" t="s">
        <v>42</v>
      </c>
      <c r="E26" s="84" t="s">
        <v>43</v>
      </c>
      <c r="F26" s="85">
        <v>39640</v>
      </c>
      <c r="G26" s="86">
        <v>0</v>
      </c>
      <c r="H26" s="87">
        <f t="shared" si="3"/>
        <v>0</v>
      </c>
      <c r="I26" s="66"/>
      <c r="J26" s="67">
        <f t="shared" si="0"/>
        <v>0</v>
      </c>
      <c r="K26" s="68">
        <f t="shared" si="1"/>
        <v>0</v>
      </c>
      <c r="L26" s="69">
        <f>2*0.51*0.25</f>
        <v>0.255</v>
      </c>
      <c r="M26" s="69">
        <v>190</v>
      </c>
    </row>
    <row r="27" spans="2:17" s="10" customFormat="1" ht="18" customHeight="1" x14ac:dyDescent="0.25">
      <c r="B27" s="88"/>
      <c r="C27" s="89"/>
      <c r="D27" s="90"/>
      <c r="E27" s="91"/>
      <c r="F27" s="92"/>
      <c r="G27" s="93" t="s">
        <v>44</v>
      </c>
      <c r="H27" s="94">
        <f>SUM(H16:H26)</f>
        <v>0</v>
      </c>
      <c r="I27" s="66"/>
      <c r="J27" s="95">
        <f>SUM(J16:J26)</f>
        <v>0</v>
      </c>
      <c r="K27" s="95">
        <f>SUM(K16:K26)</f>
        <v>0</v>
      </c>
      <c r="L27" s="96"/>
      <c r="M27" s="6"/>
      <c r="N27" s="6"/>
      <c r="O27" s="6"/>
      <c r="P27" s="6"/>
      <c r="Q27" s="6"/>
    </row>
    <row r="28" spans="2:17" s="10" customFormat="1" ht="12" customHeight="1" x14ac:dyDescent="0.25">
      <c r="B28" s="88"/>
      <c r="C28" s="89"/>
      <c r="D28" s="90"/>
      <c r="E28" s="91"/>
      <c r="F28" s="92"/>
      <c r="G28" s="97"/>
      <c r="H28" s="94"/>
      <c r="I28" s="66"/>
      <c r="J28" s="95"/>
      <c r="K28" s="95"/>
      <c r="L28" s="96"/>
      <c r="M28" s="6"/>
      <c r="N28" s="6"/>
      <c r="O28" s="6"/>
      <c r="P28" s="6"/>
      <c r="Q28" s="6"/>
    </row>
    <row r="29" spans="2:17" s="10" customFormat="1" ht="12" customHeight="1" x14ac:dyDescent="0.25">
      <c r="E29" s="6"/>
      <c r="F29" s="5"/>
      <c r="G29" s="98" t="s">
        <v>45</v>
      </c>
      <c r="H29" s="99">
        <f>J27</f>
        <v>0</v>
      </c>
      <c r="J29" s="100"/>
      <c r="K29" s="101"/>
      <c r="L29" s="101"/>
      <c r="M29" s="6"/>
      <c r="N29" s="6"/>
      <c r="O29" s="6"/>
      <c r="P29" s="6"/>
      <c r="Q29" s="6"/>
    </row>
    <row r="30" spans="2:17" s="10" customFormat="1" ht="12" customHeight="1" x14ac:dyDescent="0.25">
      <c r="E30" s="6"/>
      <c r="F30" s="5"/>
      <c r="G30" s="98" t="s">
        <v>46</v>
      </c>
      <c r="H30" s="102">
        <f>K27</f>
        <v>0</v>
      </c>
      <c r="J30" s="100"/>
      <c r="K30" s="101"/>
      <c r="L30" s="101"/>
      <c r="M30" s="6"/>
      <c r="N30" s="6"/>
      <c r="O30" s="6"/>
      <c r="P30" s="6"/>
      <c r="Q30" s="6"/>
    </row>
    <row r="31" spans="2:17" s="10" customFormat="1" ht="12" customHeight="1" x14ac:dyDescent="0.25">
      <c r="E31" s="6"/>
      <c r="F31" s="5"/>
      <c r="G31" s="103"/>
      <c r="J31" s="100"/>
      <c r="K31" s="101"/>
      <c r="L31" s="101"/>
      <c r="M31" s="6"/>
      <c r="N31" s="6"/>
      <c r="O31" s="6"/>
      <c r="P31" s="6"/>
      <c r="Q31" s="6"/>
    </row>
    <row r="32" spans="2:17" ht="12" customHeight="1" x14ac:dyDescent="0.25">
      <c r="B32" s="104"/>
      <c r="C32" s="104"/>
      <c r="D32" s="104"/>
      <c r="E32" s="104"/>
      <c r="F32" s="105"/>
      <c r="G32" s="106"/>
      <c r="H32" s="107"/>
      <c r="I32" s="1"/>
      <c r="J32" s="108"/>
      <c r="K32" s="109"/>
      <c r="L32" s="110"/>
      <c r="M32" s="111"/>
      <c r="N32" s="1"/>
      <c r="O32" s="1"/>
      <c r="P32" s="1"/>
      <c r="Q32" s="1"/>
    </row>
    <row r="33" spans="2:17" ht="48.75" customHeight="1" x14ac:dyDescent="0.25">
      <c r="B33" s="104"/>
      <c r="C33" s="104"/>
      <c r="D33" s="139" t="s">
        <v>52</v>
      </c>
      <c r="E33" s="139"/>
      <c r="F33" s="139"/>
      <c r="G33" s="139"/>
      <c r="H33" s="112"/>
      <c r="I33" s="1"/>
      <c r="J33" s="10"/>
      <c r="K33" s="100"/>
      <c r="L33" s="101"/>
      <c r="N33" s="1"/>
      <c r="O33" s="1"/>
      <c r="P33" s="1"/>
      <c r="Q33" s="1"/>
    </row>
    <row r="34" spans="2:17" ht="46.5" customHeight="1" x14ac:dyDescent="0.25">
      <c r="B34" s="104"/>
      <c r="C34" s="104"/>
      <c r="D34" s="139" t="s">
        <v>47</v>
      </c>
      <c r="E34" s="139"/>
      <c r="F34" s="139"/>
      <c r="G34" s="139"/>
      <c r="H34" s="112"/>
      <c r="I34" s="113"/>
      <c r="J34" s="10"/>
      <c r="K34" s="100"/>
      <c r="L34" s="101"/>
      <c r="N34" s="1"/>
      <c r="O34" s="1"/>
      <c r="P34" s="1"/>
      <c r="Q34" s="1"/>
    </row>
    <row r="35" spans="2:17" ht="79.5" customHeight="1" x14ac:dyDescent="0.25">
      <c r="B35" s="114"/>
      <c r="C35" s="114"/>
      <c r="D35" s="139" t="s">
        <v>48</v>
      </c>
      <c r="E35" s="139"/>
      <c r="F35" s="139"/>
      <c r="G35" s="139"/>
      <c r="H35" s="112"/>
      <c r="I35" s="2"/>
      <c r="J35" s="10"/>
      <c r="K35" s="100"/>
      <c r="L35" s="101"/>
      <c r="N35" s="115"/>
      <c r="O35" s="1"/>
      <c r="P35" s="1"/>
      <c r="Q35" s="1"/>
    </row>
    <row r="36" spans="2:17" ht="72.75" customHeight="1" x14ac:dyDescent="0.25">
      <c r="B36" s="116"/>
      <c r="C36" s="117"/>
      <c r="D36" s="139" t="s">
        <v>49</v>
      </c>
      <c r="E36" s="139"/>
      <c r="F36" s="139"/>
      <c r="G36" s="139"/>
      <c r="H36" s="112"/>
      <c r="I36" s="2"/>
      <c r="J36" s="10"/>
      <c r="K36" s="100"/>
      <c r="L36" s="101"/>
      <c r="N36" s="115"/>
      <c r="O36" s="1"/>
      <c r="P36" s="1"/>
      <c r="Q36" s="1"/>
    </row>
    <row r="37" spans="2:17" s="10" customFormat="1" ht="26.25" customHeight="1" x14ac:dyDescent="0.25">
      <c r="E37" s="6"/>
      <c r="F37" s="5"/>
      <c r="G37" s="118"/>
      <c r="H37" s="119"/>
      <c r="J37" s="100"/>
      <c r="K37" s="101"/>
      <c r="L37" s="101"/>
      <c r="M37" s="6"/>
      <c r="N37" s="6"/>
      <c r="O37" s="6"/>
      <c r="P37" s="6"/>
      <c r="Q37" s="6"/>
    </row>
    <row r="38" spans="2:17" s="10" customFormat="1" ht="26.25" customHeight="1" x14ac:dyDescent="0.25">
      <c r="E38" s="6"/>
      <c r="F38" s="5"/>
      <c r="G38" s="120"/>
      <c r="H38" s="121"/>
      <c r="J38" s="100"/>
      <c r="K38" s="101"/>
      <c r="L38" s="101"/>
      <c r="M38" s="6"/>
      <c r="N38" s="6"/>
      <c r="O38" s="6"/>
      <c r="P38" s="6"/>
      <c r="Q38" s="6"/>
    </row>
    <row r="39" spans="2:17" ht="26.25" customHeight="1" x14ac:dyDescent="0.25">
      <c r="F39" s="122"/>
      <c r="G39" s="123"/>
      <c r="H39" s="124"/>
      <c r="I39" s="10"/>
      <c r="J39" s="100"/>
      <c r="K39" s="101"/>
      <c r="L39" s="101"/>
    </row>
    <row r="40" spans="2:17" ht="26.25" customHeight="1" x14ac:dyDescent="0.25">
      <c r="C40" s="125"/>
      <c r="D40" s="125"/>
      <c r="E40" s="125"/>
      <c r="F40" s="122"/>
      <c r="G40" s="123"/>
      <c r="H40" s="124"/>
      <c r="I40" s="10"/>
      <c r="J40" s="100"/>
      <c r="K40" s="101"/>
      <c r="L40" s="101"/>
    </row>
    <row r="41" spans="2:17" s="129" customFormat="1" ht="26.25" customHeight="1" x14ac:dyDescent="0.25">
      <c r="B41" s="126"/>
      <c r="C41" s="126"/>
      <c r="D41" s="126"/>
      <c r="E41" s="126"/>
      <c r="F41" s="127"/>
      <c r="G41" s="126"/>
      <c r="H41" s="114"/>
      <c r="I41" s="111"/>
      <c r="J41" s="108"/>
      <c r="K41" s="109"/>
      <c r="L41" s="110"/>
      <c r="M41" s="111"/>
      <c r="N41" s="128"/>
      <c r="O41" s="128"/>
      <c r="P41" s="128"/>
      <c r="Q41" s="128"/>
    </row>
    <row r="42" spans="2:17" s="129" customFormat="1" ht="26.25" customHeight="1" x14ac:dyDescent="0.25">
      <c r="B42" s="130"/>
      <c r="C42" s="130"/>
      <c r="D42" s="126"/>
      <c r="E42" s="126"/>
      <c r="F42" s="126"/>
      <c r="G42" s="131"/>
      <c r="H42" s="132"/>
      <c r="I42" s="111"/>
      <c r="J42" s="108"/>
      <c r="K42" s="109"/>
      <c r="L42" s="110"/>
      <c r="M42" s="111"/>
      <c r="N42" s="128"/>
      <c r="O42" s="128"/>
      <c r="P42" s="128"/>
      <c r="Q42" s="128"/>
    </row>
    <row r="43" spans="2:17" s="129" customFormat="1" ht="26.25" customHeight="1" x14ac:dyDescent="0.25">
      <c r="B43" s="133"/>
      <c r="C43" s="126"/>
      <c r="D43" s="126"/>
      <c r="E43" s="126"/>
      <c r="F43" s="126"/>
      <c r="G43" s="126"/>
      <c r="H43" s="114"/>
      <c r="I43" s="111"/>
      <c r="J43" s="108"/>
      <c r="K43" s="109"/>
      <c r="L43" s="110"/>
      <c r="M43" s="111"/>
      <c r="N43" s="128"/>
      <c r="O43" s="128"/>
      <c r="P43" s="128"/>
      <c r="Q43" s="128"/>
    </row>
    <row r="44" spans="2:17" ht="26.25" customHeight="1" x14ac:dyDescent="0.25">
      <c r="B44" s="134"/>
      <c r="C44" s="134"/>
      <c r="D44" s="134"/>
      <c r="E44" s="134"/>
      <c r="F44" s="134"/>
      <c r="G44" s="134"/>
      <c r="H44" s="134"/>
      <c r="J44" s="10"/>
      <c r="K44" s="100"/>
      <c r="L44" s="101"/>
    </row>
    <row r="45" spans="2:17" x14ac:dyDescent="0.25">
      <c r="F45" s="3"/>
      <c r="G45" s="122"/>
      <c r="H45" s="5"/>
      <c r="J45" s="10"/>
      <c r="K45" s="100"/>
      <c r="L45" s="101"/>
    </row>
    <row r="46" spans="2:17" x14ac:dyDescent="0.25">
      <c r="F46" s="3"/>
      <c r="G46" s="122"/>
      <c r="H46" s="5"/>
      <c r="J46" s="10"/>
      <c r="K46" s="100"/>
      <c r="L46" s="101"/>
    </row>
    <row r="47" spans="2:17" ht="15.75" x14ac:dyDescent="0.25">
      <c r="C47" s="135"/>
      <c r="E47" s="135"/>
      <c r="F47" s="3"/>
      <c r="G47" s="122"/>
      <c r="H47" s="5"/>
      <c r="J47" s="10"/>
      <c r="K47" s="100"/>
      <c r="L47" s="101"/>
    </row>
    <row r="48" spans="2:17" ht="15.75" x14ac:dyDescent="0.25">
      <c r="C48" s="135"/>
      <c r="E48" s="135"/>
      <c r="F48" s="3"/>
      <c r="G48" s="122"/>
      <c r="H48" s="5"/>
      <c r="J48" s="10"/>
      <c r="K48" s="100"/>
      <c r="L48" s="101"/>
    </row>
    <row r="49" spans="3:12" ht="29.25" customHeight="1" x14ac:dyDescent="0.25">
      <c r="C49" s="136"/>
      <c r="E49" s="136"/>
      <c r="F49" s="3"/>
      <c r="G49" s="122"/>
      <c r="H49" s="5"/>
      <c r="J49" s="10"/>
      <c r="K49" s="100"/>
      <c r="L49" s="101"/>
    </row>
    <row r="50" spans="3:12" ht="15.75" x14ac:dyDescent="0.25">
      <c r="C50" s="135"/>
      <c r="E50" s="135"/>
      <c r="F50" s="3"/>
      <c r="G50" s="122"/>
      <c r="H50" s="5"/>
      <c r="J50" s="10"/>
      <c r="K50" s="100"/>
      <c r="L50" s="101"/>
    </row>
    <row r="51" spans="3:12" ht="15.75" x14ac:dyDescent="0.25">
      <c r="C51" s="137"/>
      <c r="E51" s="137"/>
      <c r="F51" s="3"/>
      <c r="G51" s="122"/>
      <c r="H51" s="5"/>
      <c r="J51" s="10"/>
      <c r="K51" s="100"/>
      <c r="L51" s="101"/>
    </row>
    <row r="52" spans="3:12" x14ac:dyDescent="0.25">
      <c r="C52" s="138"/>
    </row>
    <row r="53" spans="3:12" x14ac:dyDescent="0.25">
      <c r="C53" s="138"/>
    </row>
  </sheetData>
  <mergeCells count="4">
    <mergeCell ref="D33:G33"/>
    <mergeCell ref="D34:G34"/>
    <mergeCell ref="D35:G35"/>
    <mergeCell ref="D36:G36"/>
  </mergeCells>
  <conditionalFormatting sqref="D26 A27:E28 I27:I28">
    <cfRule type="expression" dxfId="22" priority="2">
      <formula>NOT(ISERROR(SEARCH("любой",#REF!)))</formula>
    </cfRule>
  </conditionalFormatting>
  <conditionalFormatting sqref="C52:C53 A52:B56 I6:I7 H11:I11 A11 A57:I59 D52:I56 A6:G7">
    <cfRule type="expression" dxfId="21" priority="3">
      <formula>NOT(ISERROR(SEARCH("любой",A13)))</formula>
    </cfRule>
  </conditionalFormatting>
  <conditionalFormatting sqref="I16:I28">
    <cfRule type="cellIs" dxfId="20" priority="4" operator="greaterThan">
      <formula>0</formula>
    </cfRule>
  </conditionalFormatting>
  <conditionalFormatting sqref="F16:F17">
    <cfRule type="expression" dxfId="19" priority="5">
      <formula>NOT(ISERROR(SEARCH("любой",F16)))</formula>
    </cfRule>
  </conditionalFormatting>
  <conditionalFormatting sqref="C12">
    <cfRule type="expression" dxfId="18" priority="6">
      <formula>NOT(ISERROR(SEARCH("любой",C12)))</formula>
    </cfRule>
  </conditionalFormatting>
  <conditionalFormatting sqref="D12">
    <cfRule type="expression" dxfId="17" priority="7">
      <formula>NOT(ISERROR(SEARCH("любой",D12)))</formula>
    </cfRule>
  </conditionalFormatting>
  <conditionalFormatting sqref="G42:H42">
    <cfRule type="expression" dxfId="16" priority="8">
      <formula>NOT(ISERROR(SEARCH("любой",G42)))</formula>
    </cfRule>
  </conditionalFormatting>
  <conditionalFormatting sqref="H13:I13 A13:D13 I14 A14:G14">
    <cfRule type="expression" dxfId="15" priority="9">
      <formula>NOT(ISERROR(SEARCH("любой",A22)))</formula>
    </cfRule>
  </conditionalFormatting>
  <conditionalFormatting sqref="C26 C23:D23 A23:A26 I23:I26">
    <cfRule type="expression" dxfId="14" priority="10">
      <formula>NOT(ISERROR(SEARCH("любой",#REF!)))</formula>
    </cfRule>
  </conditionalFormatting>
  <conditionalFormatting sqref="I9 A10:D10 A9:G9 F10:I10">
    <cfRule type="expression" dxfId="13" priority="11">
      <formula>NOT(ISERROR(SEARCH("любой",A15)))</formula>
    </cfRule>
  </conditionalFormatting>
  <conditionalFormatting sqref="I8 A8:G8">
    <cfRule type="expression" dxfId="12" priority="12">
      <formula>NOT(ISERROR(SEARCH("любой",#REF!)))</formula>
    </cfRule>
  </conditionalFormatting>
  <conditionalFormatting sqref="G15:I15 A15:E15">
    <cfRule type="expression" dxfId="11" priority="13">
      <formula>NOT(ISERROR(SEARCH("любой",A27)))</formula>
    </cfRule>
  </conditionalFormatting>
  <conditionalFormatting sqref="H12:I12 A12 B21:B23">
    <cfRule type="expression" dxfId="10" priority="14">
      <formula>NOT(ISERROR(SEARCH("любой",A20)))</formula>
    </cfRule>
  </conditionalFormatting>
  <conditionalFormatting sqref="D24">
    <cfRule type="expression" dxfId="9" priority="15">
      <formula>NOT(ISERROR(SEARCH("любой",D31)))</formula>
    </cfRule>
  </conditionalFormatting>
  <conditionalFormatting sqref="C24:C25">
    <cfRule type="expression" dxfId="8" priority="1">
      <formula>NOT(ISERROR(SEARCH("любой",#REF!)))</formula>
    </cfRule>
  </conditionalFormatting>
  <conditionalFormatting sqref="B26">
    <cfRule type="expression" dxfId="7" priority="16">
      <formula>NOT(ISERROR(SEARCH("любой",B40)))</formula>
    </cfRule>
  </conditionalFormatting>
  <conditionalFormatting sqref="B24:B25">
    <cfRule type="expression" dxfId="6" priority="17">
      <formula>NOT(ISERROR(SEARCH("любой",B37)))</formula>
    </cfRule>
  </conditionalFormatting>
  <conditionalFormatting sqref="D25">
    <cfRule type="expression" dxfId="5" priority="18">
      <formula>NOT(ISERROR(SEARCH("любой",D37)))</formula>
    </cfRule>
  </conditionalFormatting>
  <conditionalFormatting sqref="C22:D22 A22 I22">
    <cfRule type="expression" dxfId="4" priority="19">
      <formula>NOT(ISERROR(SEARCH("любой",#REF!)))</formula>
    </cfRule>
  </conditionalFormatting>
  <conditionalFormatting sqref="A20:A21 I20:I21 C20:D21">
    <cfRule type="expression" dxfId="3" priority="20">
      <formula>NOT(ISERROR(SEARCH("любой",#REF!)))</formula>
    </cfRule>
  </conditionalFormatting>
  <conditionalFormatting sqref="I16:I17 A16:E17 B18:B20">
    <cfRule type="expression" dxfId="2" priority="21">
      <formula>NOT(ISERROR(SEARCH("любой",#REF!)))</formula>
    </cfRule>
  </conditionalFormatting>
  <conditionalFormatting sqref="I18:I19 A18:A19 C18:D19">
    <cfRule type="expression" dxfId="1" priority="22">
      <formula>NOT(ISERROR(SEARCH("любой",#REF!)))</formula>
    </cfRule>
  </conditionalFormatting>
  <conditionalFormatting sqref="G16:G26">
    <cfRule type="expression" dxfId="0" priority="23">
      <formula>$G16&gt;0</formula>
    </cfRule>
  </conditionalFormatting>
  <dataValidations count="2">
    <dataValidation allowBlank="1" showInputMessage="1" showErrorMessage="1" errorTitle="ввод в эту ячейку запрещен" prompt="редактирование запрещено" sqref="F1:G4 JB1:JC4 SX1:SY4 ACT1:ACU4 AMP1:AMQ4 AWL1:AWM4 BGH1:BGI4 BQD1:BQE4 BZZ1:CAA4 CJV1:CJW4 CTR1:CTS4 DDN1:DDO4 DNJ1:DNK4 DXF1:DXG4 EHB1:EHC4 EQX1:EQY4 FAT1:FAU4 FKP1:FKQ4 FUL1:FUM4 GEH1:GEI4 GOD1:GOE4 GXZ1:GYA4 HHV1:HHW4 HRR1:HRS4 IBN1:IBO4 ILJ1:ILK4 IVF1:IVG4 JFB1:JFC4 JOX1:JOY4 JYT1:JYU4 KIP1:KIQ4 KSL1:KSM4 LCH1:LCI4 LMD1:LME4 LVZ1:LWA4 MFV1:MFW4 MPR1:MPS4 MZN1:MZO4 NJJ1:NJK4 NTF1:NTG4 ODB1:ODC4 OMX1:OMY4 OWT1:OWU4 PGP1:PGQ4 PQL1:PQM4 QAH1:QAI4 QKD1:QKE4 QTZ1:QUA4 RDV1:RDW4 RNR1:RNS4 RXN1:RXO4 SHJ1:SHK4 SRF1:SRG4 TBB1:TBC4 TKX1:TKY4 TUT1:TUU4 UEP1:UEQ4 UOL1:UOM4 UYH1:UYI4 VID1:VIE4 VRZ1:VSA4 WBV1:WBW4 WLR1:WLS4 WVN1:WVO4 F65537:G65540 JB65537:JC65540 SX65537:SY65540 ACT65537:ACU65540 AMP65537:AMQ65540 AWL65537:AWM65540 BGH65537:BGI65540 BQD65537:BQE65540 BZZ65537:CAA65540 CJV65537:CJW65540 CTR65537:CTS65540 DDN65537:DDO65540 DNJ65537:DNK65540 DXF65537:DXG65540 EHB65537:EHC65540 EQX65537:EQY65540 FAT65537:FAU65540 FKP65537:FKQ65540 FUL65537:FUM65540 GEH65537:GEI65540 GOD65537:GOE65540 GXZ65537:GYA65540 HHV65537:HHW65540 HRR65537:HRS65540 IBN65537:IBO65540 ILJ65537:ILK65540 IVF65537:IVG65540 JFB65537:JFC65540 JOX65537:JOY65540 JYT65537:JYU65540 KIP65537:KIQ65540 KSL65537:KSM65540 LCH65537:LCI65540 LMD65537:LME65540 LVZ65537:LWA65540 MFV65537:MFW65540 MPR65537:MPS65540 MZN65537:MZO65540 NJJ65537:NJK65540 NTF65537:NTG65540 ODB65537:ODC65540 OMX65537:OMY65540 OWT65537:OWU65540 PGP65537:PGQ65540 PQL65537:PQM65540 QAH65537:QAI65540 QKD65537:QKE65540 QTZ65537:QUA65540 RDV65537:RDW65540 RNR65537:RNS65540 RXN65537:RXO65540 SHJ65537:SHK65540 SRF65537:SRG65540 TBB65537:TBC65540 TKX65537:TKY65540 TUT65537:TUU65540 UEP65537:UEQ65540 UOL65537:UOM65540 UYH65537:UYI65540 VID65537:VIE65540 VRZ65537:VSA65540 WBV65537:WBW65540 WLR65537:WLS65540 WVN65537:WVO65540 F131073:G131076 JB131073:JC131076 SX131073:SY131076 ACT131073:ACU131076 AMP131073:AMQ131076 AWL131073:AWM131076 BGH131073:BGI131076 BQD131073:BQE131076 BZZ131073:CAA131076 CJV131073:CJW131076 CTR131073:CTS131076 DDN131073:DDO131076 DNJ131073:DNK131076 DXF131073:DXG131076 EHB131073:EHC131076 EQX131073:EQY131076 FAT131073:FAU131076 FKP131073:FKQ131076 FUL131073:FUM131076 GEH131073:GEI131076 GOD131073:GOE131076 GXZ131073:GYA131076 HHV131073:HHW131076 HRR131073:HRS131076 IBN131073:IBO131076 ILJ131073:ILK131076 IVF131073:IVG131076 JFB131073:JFC131076 JOX131073:JOY131076 JYT131073:JYU131076 KIP131073:KIQ131076 KSL131073:KSM131076 LCH131073:LCI131076 LMD131073:LME131076 LVZ131073:LWA131076 MFV131073:MFW131076 MPR131073:MPS131076 MZN131073:MZO131076 NJJ131073:NJK131076 NTF131073:NTG131076 ODB131073:ODC131076 OMX131073:OMY131076 OWT131073:OWU131076 PGP131073:PGQ131076 PQL131073:PQM131076 QAH131073:QAI131076 QKD131073:QKE131076 QTZ131073:QUA131076 RDV131073:RDW131076 RNR131073:RNS131076 RXN131073:RXO131076 SHJ131073:SHK131076 SRF131073:SRG131076 TBB131073:TBC131076 TKX131073:TKY131076 TUT131073:TUU131076 UEP131073:UEQ131076 UOL131073:UOM131076 UYH131073:UYI131076 VID131073:VIE131076 VRZ131073:VSA131076 WBV131073:WBW131076 WLR131073:WLS131076 WVN131073:WVO131076 F196609:G196612 JB196609:JC196612 SX196609:SY196612 ACT196609:ACU196612 AMP196609:AMQ196612 AWL196609:AWM196612 BGH196609:BGI196612 BQD196609:BQE196612 BZZ196609:CAA196612 CJV196609:CJW196612 CTR196609:CTS196612 DDN196609:DDO196612 DNJ196609:DNK196612 DXF196609:DXG196612 EHB196609:EHC196612 EQX196609:EQY196612 FAT196609:FAU196612 FKP196609:FKQ196612 FUL196609:FUM196612 GEH196609:GEI196612 GOD196609:GOE196612 GXZ196609:GYA196612 HHV196609:HHW196612 HRR196609:HRS196612 IBN196609:IBO196612 ILJ196609:ILK196612 IVF196609:IVG196612 JFB196609:JFC196612 JOX196609:JOY196612 JYT196609:JYU196612 KIP196609:KIQ196612 KSL196609:KSM196612 LCH196609:LCI196612 LMD196609:LME196612 LVZ196609:LWA196612 MFV196609:MFW196612 MPR196609:MPS196612 MZN196609:MZO196612 NJJ196609:NJK196612 NTF196609:NTG196612 ODB196609:ODC196612 OMX196609:OMY196612 OWT196609:OWU196612 PGP196609:PGQ196612 PQL196609:PQM196612 QAH196609:QAI196612 QKD196609:QKE196612 QTZ196609:QUA196612 RDV196609:RDW196612 RNR196609:RNS196612 RXN196609:RXO196612 SHJ196609:SHK196612 SRF196609:SRG196612 TBB196609:TBC196612 TKX196609:TKY196612 TUT196609:TUU196612 UEP196609:UEQ196612 UOL196609:UOM196612 UYH196609:UYI196612 VID196609:VIE196612 VRZ196609:VSA196612 WBV196609:WBW196612 WLR196609:WLS196612 WVN196609:WVO196612 F262145:G262148 JB262145:JC262148 SX262145:SY262148 ACT262145:ACU262148 AMP262145:AMQ262148 AWL262145:AWM262148 BGH262145:BGI262148 BQD262145:BQE262148 BZZ262145:CAA262148 CJV262145:CJW262148 CTR262145:CTS262148 DDN262145:DDO262148 DNJ262145:DNK262148 DXF262145:DXG262148 EHB262145:EHC262148 EQX262145:EQY262148 FAT262145:FAU262148 FKP262145:FKQ262148 FUL262145:FUM262148 GEH262145:GEI262148 GOD262145:GOE262148 GXZ262145:GYA262148 HHV262145:HHW262148 HRR262145:HRS262148 IBN262145:IBO262148 ILJ262145:ILK262148 IVF262145:IVG262148 JFB262145:JFC262148 JOX262145:JOY262148 JYT262145:JYU262148 KIP262145:KIQ262148 KSL262145:KSM262148 LCH262145:LCI262148 LMD262145:LME262148 LVZ262145:LWA262148 MFV262145:MFW262148 MPR262145:MPS262148 MZN262145:MZO262148 NJJ262145:NJK262148 NTF262145:NTG262148 ODB262145:ODC262148 OMX262145:OMY262148 OWT262145:OWU262148 PGP262145:PGQ262148 PQL262145:PQM262148 QAH262145:QAI262148 QKD262145:QKE262148 QTZ262145:QUA262148 RDV262145:RDW262148 RNR262145:RNS262148 RXN262145:RXO262148 SHJ262145:SHK262148 SRF262145:SRG262148 TBB262145:TBC262148 TKX262145:TKY262148 TUT262145:TUU262148 UEP262145:UEQ262148 UOL262145:UOM262148 UYH262145:UYI262148 VID262145:VIE262148 VRZ262145:VSA262148 WBV262145:WBW262148 WLR262145:WLS262148 WVN262145:WVO262148 F327681:G327684 JB327681:JC327684 SX327681:SY327684 ACT327681:ACU327684 AMP327681:AMQ327684 AWL327681:AWM327684 BGH327681:BGI327684 BQD327681:BQE327684 BZZ327681:CAA327684 CJV327681:CJW327684 CTR327681:CTS327684 DDN327681:DDO327684 DNJ327681:DNK327684 DXF327681:DXG327684 EHB327681:EHC327684 EQX327681:EQY327684 FAT327681:FAU327684 FKP327681:FKQ327684 FUL327681:FUM327684 GEH327681:GEI327684 GOD327681:GOE327684 GXZ327681:GYA327684 HHV327681:HHW327684 HRR327681:HRS327684 IBN327681:IBO327684 ILJ327681:ILK327684 IVF327681:IVG327684 JFB327681:JFC327684 JOX327681:JOY327684 JYT327681:JYU327684 KIP327681:KIQ327684 KSL327681:KSM327684 LCH327681:LCI327684 LMD327681:LME327684 LVZ327681:LWA327684 MFV327681:MFW327684 MPR327681:MPS327684 MZN327681:MZO327684 NJJ327681:NJK327684 NTF327681:NTG327684 ODB327681:ODC327684 OMX327681:OMY327684 OWT327681:OWU327684 PGP327681:PGQ327684 PQL327681:PQM327684 QAH327681:QAI327684 QKD327681:QKE327684 QTZ327681:QUA327684 RDV327681:RDW327684 RNR327681:RNS327684 RXN327681:RXO327684 SHJ327681:SHK327684 SRF327681:SRG327684 TBB327681:TBC327684 TKX327681:TKY327684 TUT327681:TUU327684 UEP327681:UEQ327684 UOL327681:UOM327684 UYH327681:UYI327684 VID327681:VIE327684 VRZ327681:VSA327684 WBV327681:WBW327684 WLR327681:WLS327684 WVN327681:WVO327684 F393217:G393220 JB393217:JC393220 SX393217:SY393220 ACT393217:ACU393220 AMP393217:AMQ393220 AWL393217:AWM393220 BGH393217:BGI393220 BQD393217:BQE393220 BZZ393217:CAA393220 CJV393217:CJW393220 CTR393217:CTS393220 DDN393217:DDO393220 DNJ393217:DNK393220 DXF393217:DXG393220 EHB393217:EHC393220 EQX393217:EQY393220 FAT393217:FAU393220 FKP393217:FKQ393220 FUL393217:FUM393220 GEH393217:GEI393220 GOD393217:GOE393220 GXZ393217:GYA393220 HHV393217:HHW393220 HRR393217:HRS393220 IBN393217:IBO393220 ILJ393217:ILK393220 IVF393217:IVG393220 JFB393217:JFC393220 JOX393217:JOY393220 JYT393217:JYU393220 KIP393217:KIQ393220 KSL393217:KSM393220 LCH393217:LCI393220 LMD393217:LME393220 LVZ393217:LWA393220 MFV393217:MFW393220 MPR393217:MPS393220 MZN393217:MZO393220 NJJ393217:NJK393220 NTF393217:NTG393220 ODB393217:ODC393220 OMX393217:OMY393220 OWT393217:OWU393220 PGP393217:PGQ393220 PQL393217:PQM393220 QAH393217:QAI393220 QKD393217:QKE393220 QTZ393217:QUA393220 RDV393217:RDW393220 RNR393217:RNS393220 RXN393217:RXO393220 SHJ393217:SHK393220 SRF393217:SRG393220 TBB393217:TBC393220 TKX393217:TKY393220 TUT393217:TUU393220 UEP393217:UEQ393220 UOL393217:UOM393220 UYH393217:UYI393220 VID393217:VIE393220 VRZ393217:VSA393220 WBV393217:WBW393220 WLR393217:WLS393220 WVN393217:WVO393220 F458753:G458756 JB458753:JC458756 SX458753:SY458756 ACT458753:ACU458756 AMP458753:AMQ458756 AWL458753:AWM458756 BGH458753:BGI458756 BQD458753:BQE458756 BZZ458753:CAA458756 CJV458753:CJW458756 CTR458753:CTS458756 DDN458753:DDO458756 DNJ458753:DNK458756 DXF458753:DXG458756 EHB458753:EHC458756 EQX458753:EQY458756 FAT458753:FAU458756 FKP458753:FKQ458756 FUL458753:FUM458756 GEH458753:GEI458756 GOD458753:GOE458756 GXZ458753:GYA458756 HHV458753:HHW458756 HRR458753:HRS458756 IBN458753:IBO458756 ILJ458753:ILK458756 IVF458753:IVG458756 JFB458753:JFC458756 JOX458753:JOY458756 JYT458753:JYU458756 KIP458753:KIQ458756 KSL458753:KSM458756 LCH458753:LCI458756 LMD458753:LME458756 LVZ458753:LWA458756 MFV458753:MFW458756 MPR458753:MPS458756 MZN458753:MZO458756 NJJ458753:NJK458756 NTF458753:NTG458756 ODB458753:ODC458756 OMX458753:OMY458756 OWT458753:OWU458756 PGP458753:PGQ458756 PQL458753:PQM458756 QAH458753:QAI458756 QKD458753:QKE458756 QTZ458753:QUA458756 RDV458753:RDW458756 RNR458753:RNS458756 RXN458753:RXO458756 SHJ458753:SHK458756 SRF458753:SRG458756 TBB458753:TBC458756 TKX458753:TKY458756 TUT458753:TUU458756 UEP458753:UEQ458756 UOL458753:UOM458756 UYH458753:UYI458756 VID458753:VIE458756 VRZ458753:VSA458756 WBV458753:WBW458756 WLR458753:WLS458756 WVN458753:WVO458756 F524289:G524292 JB524289:JC524292 SX524289:SY524292 ACT524289:ACU524292 AMP524289:AMQ524292 AWL524289:AWM524292 BGH524289:BGI524292 BQD524289:BQE524292 BZZ524289:CAA524292 CJV524289:CJW524292 CTR524289:CTS524292 DDN524289:DDO524292 DNJ524289:DNK524292 DXF524289:DXG524292 EHB524289:EHC524292 EQX524289:EQY524292 FAT524289:FAU524292 FKP524289:FKQ524292 FUL524289:FUM524292 GEH524289:GEI524292 GOD524289:GOE524292 GXZ524289:GYA524292 HHV524289:HHW524292 HRR524289:HRS524292 IBN524289:IBO524292 ILJ524289:ILK524292 IVF524289:IVG524292 JFB524289:JFC524292 JOX524289:JOY524292 JYT524289:JYU524292 KIP524289:KIQ524292 KSL524289:KSM524292 LCH524289:LCI524292 LMD524289:LME524292 LVZ524289:LWA524292 MFV524289:MFW524292 MPR524289:MPS524292 MZN524289:MZO524292 NJJ524289:NJK524292 NTF524289:NTG524292 ODB524289:ODC524292 OMX524289:OMY524292 OWT524289:OWU524292 PGP524289:PGQ524292 PQL524289:PQM524292 QAH524289:QAI524292 QKD524289:QKE524292 QTZ524289:QUA524292 RDV524289:RDW524292 RNR524289:RNS524292 RXN524289:RXO524292 SHJ524289:SHK524292 SRF524289:SRG524292 TBB524289:TBC524292 TKX524289:TKY524292 TUT524289:TUU524292 UEP524289:UEQ524292 UOL524289:UOM524292 UYH524289:UYI524292 VID524289:VIE524292 VRZ524289:VSA524292 WBV524289:WBW524292 WLR524289:WLS524292 WVN524289:WVO524292 F589825:G589828 JB589825:JC589828 SX589825:SY589828 ACT589825:ACU589828 AMP589825:AMQ589828 AWL589825:AWM589828 BGH589825:BGI589828 BQD589825:BQE589828 BZZ589825:CAA589828 CJV589825:CJW589828 CTR589825:CTS589828 DDN589825:DDO589828 DNJ589825:DNK589828 DXF589825:DXG589828 EHB589825:EHC589828 EQX589825:EQY589828 FAT589825:FAU589828 FKP589825:FKQ589828 FUL589825:FUM589828 GEH589825:GEI589828 GOD589825:GOE589828 GXZ589825:GYA589828 HHV589825:HHW589828 HRR589825:HRS589828 IBN589825:IBO589828 ILJ589825:ILK589828 IVF589825:IVG589828 JFB589825:JFC589828 JOX589825:JOY589828 JYT589825:JYU589828 KIP589825:KIQ589828 KSL589825:KSM589828 LCH589825:LCI589828 LMD589825:LME589828 LVZ589825:LWA589828 MFV589825:MFW589828 MPR589825:MPS589828 MZN589825:MZO589828 NJJ589825:NJK589828 NTF589825:NTG589828 ODB589825:ODC589828 OMX589825:OMY589828 OWT589825:OWU589828 PGP589825:PGQ589828 PQL589825:PQM589828 QAH589825:QAI589828 QKD589825:QKE589828 QTZ589825:QUA589828 RDV589825:RDW589828 RNR589825:RNS589828 RXN589825:RXO589828 SHJ589825:SHK589828 SRF589825:SRG589828 TBB589825:TBC589828 TKX589825:TKY589828 TUT589825:TUU589828 UEP589825:UEQ589828 UOL589825:UOM589828 UYH589825:UYI589828 VID589825:VIE589828 VRZ589825:VSA589828 WBV589825:WBW589828 WLR589825:WLS589828 WVN589825:WVO589828 F655361:G655364 JB655361:JC655364 SX655361:SY655364 ACT655361:ACU655364 AMP655361:AMQ655364 AWL655361:AWM655364 BGH655361:BGI655364 BQD655361:BQE655364 BZZ655361:CAA655364 CJV655361:CJW655364 CTR655361:CTS655364 DDN655361:DDO655364 DNJ655361:DNK655364 DXF655361:DXG655364 EHB655361:EHC655364 EQX655361:EQY655364 FAT655361:FAU655364 FKP655361:FKQ655364 FUL655361:FUM655364 GEH655361:GEI655364 GOD655361:GOE655364 GXZ655361:GYA655364 HHV655361:HHW655364 HRR655361:HRS655364 IBN655361:IBO655364 ILJ655361:ILK655364 IVF655361:IVG655364 JFB655361:JFC655364 JOX655361:JOY655364 JYT655361:JYU655364 KIP655361:KIQ655364 KSL655361:KSM655364 LCH655361:LCI655364 LMD655361:LME655364 LVZ655361:LWA655364 MFV655361:MFW655364 MPR655361:MPS655364 MZN655361:MZO655364 NJJ655361:NJK655364 NTF655361:NTG655364 ODB655361:ODC655364 OMX655361:OMY655364 OWT655361:OWU655364 PGP655361:PGQ655364 PQL655361:PQM655364 QAH655361:QAI655364 QKD655361:QKE655364 QTZ655361:QUA655364 RDV655361:RDW655364 RNR655361:RNS655364 RXN655361:RXO655364 SHJ655361:SHK655364 SRF655361:SRG655364 TBB655361:TBC655364 TKX655361:TKY655364 TUT655361:TUU655364 UEP655361:UEQ655364 UOL655361:UOM655364 UYH655361:UYI655364 VID655361:VIE655364 VRZ655361:VSA655364 WBV655361:WBW655364 WLR655361:WLS655364 WVN655361:WVO655364 F720897:G720900 JB720897:JC720900 SX720897:SY720900 ACT720897:ACU720900 AMP720897:AMQ720900 AWL720897:AWM720900 BGH720897:BGI720900 BQD720897:BQE720900 BZZ720897:CAA720900 CJV720897:CJW720900 CTR720897:CTS720900 DDN720897:DDO720900 DNJ720897:DNK720900 DXF720897:DXG720900 EHB720897:EHC720900 EQX720897:EQY720900 FAT720897:FAU720900 FKP720897:FKQ720900 FUL720897:FUM720900 GEH720897:GEI720900 GOD720897:GOE720900 GXZ720897:GYA720900 HHV720897:HHW720900 HRR720897:HRS720900 IBN720897:IBO720900 ILJ720897:ILK720900 IVF720897:IVG720900 JFB720897:JFC720900 JOX720897:JOY720900 JYT720897:JYU720900 KIP720897:KIQ720900 KSL720897:KSM720900 LCH720897:LCI720900 LMD720897:LME720900 LVZ720897:LWA720900 MFV720897:MFW720900 MPR720897:MPS720900 MZN720897:MZO720900 NJJ720897:NJK720900 NTF720897:NTG720900 ODB720897:ODC720900 OMX720897:OMY720900 OWT720897:OWU720900 PGP720897:PGQ720900 PQL720897:PQM720900 QAH720897:QAI720900 QKD720897:QKE720900 QTZ720897:QUA720900 RDV720897:RDW720900 RNR720897:RNS720900 RXN720897:RXO720900 SHJ720897:SHK720900 SRF720897:SRG720900 TBB720897:TBC720900 TKX720897:TKY720900 TUT720897:TUU720900 UEP720897:UEQ720900 UOL720897:UOM720900 UYH720897:UYI720900 VID720897:VIE720900 VRZ720897:VSA720900 WBV720897:WBW720900 WLR720897:WLS720900 WVN720897:WVO720900 F786433:G786436 JB786433:JC786436 SX786433:SY786436 ACT786433:ACU786436 AMP786433:AMQ786436 AWL786433:AWM786436 BGH786433:BGI786436 BQD786433:BQE786436 BZZ786433:CAA786436 CJV786433:CJW786436 CTR786433:CTS786436 DDN786433:DDO786436 DNJ786433:DNK786436 DXF786433:DXG786436 EHB786433:EHC786436 EQX786433:EQY786436 FAT786433:FAU786436 FKP786433:FKQ786436 FUL786433:FUM786436 GEH786433:GEI786436 GOD786433:GOE786436 GXZ786433:GYA786436 HHV786433:HHW786436 HRR786433:HRS786436 IBN786433:IBO786436 ILJ786433:ILK786436 IVF786433:IVG786436 JFB786433:JFC786436 JOX786433:JOY786436 JYT786433:JYU786436 KIP786433:KIQ786436 KSL786433:KSM786436 LCH786433:LCI786436 LMD786433:LME786436 LVZ786433:LWA786436 MFV786433:MFW786436 MPR786433:MPS786436 MZN786433:MZO786436 NJJ786433:NJK786436 NTF786433:NTG786436 ODB786433:ODC786436 OMX786433:OMY786436 OWT786433:OWU786436 PGP786433:PGQ786436 PQL786433:PQM786436 QAH786433:QAI786436 QKD786433:QKE786436 QTZ786433:QUA786436 RDV786433:RDW786436 RNR786433:RNS786436 RXN786433:RXO786436 SHJ786433:SHK786436 SRF786433:SRG786436 TBB786433:TBC786436 TKX786433:TKY786436 TUT786433:TUU786436 UEP786433:UEQ786436 UOL786433:UOM786436 UYH786433:UYI786436 VID786433:VIE786436 VRZ786433:VSA786436 WBV786433:WBW786436 WLR786433:WLS786436 WVN786433:WVO786436 F851969:G851972 JB851969:JC851972 SX851969:SY851972 ACT851969:ACU851972 AMP851969:AMQ851972 AWL851969:AWM851972 BGH851969:BGI851972 BQD851969:BQE851972 BZZ851969:CAA851972 CJV851969:CJW851972 CTR851969:CTS851972 DDN851969:DDO851972 DNJ851969:DNK851972 DXF851969:DXG851972 EHB851969:EHC851972 EQX851969:EQY851972 FAT851969:FAU851972 FKP851969:FKQ851972 FUL851969:FUM851972 GEH851969:GEI851972 GOD851969:GOE851972 GXZ851969:GYA851972 HHV851969:HHW851972 HRR851969:HRS851972 IBN851969:IBO851972 ILJ851969:ILK851972 IVF851969:IVG851972 JFB851969:JFC851972 JOX851969:JOY851972 JYT851969:JYU851972 KIP851969:KIQ851972 KSL851969:KSM851972 LCH851969:LCI851972 LMD851969:LME851972 LVZ851969:LWA851972 MFV851969:MFW851972 MPR851969:MPS851972 MZN851969:MZO851972 NJJ851969:NJK851972 NTF851969:NTG851972 ODB851969:ODC851972 OMX851969:OMY851972 OWT851969:OWU851972 PGP851969:PGQ851972 PQL851969:PQM851972 QAH851969:QAI851972 QKD851969:QKE851972 QTZ851969:QUA851972 RDV851969:RDW851972 RNR851969:RNS851972 RXN851969:RXO851972 SHJ851969:SHK851972 SRF851969:SRG851972 TBB851969:TBC851972 TKX851969:TKY851972 TUT851969:TUU851972 UEP851969:UEQ851972 UOL851969:UOM851972 UYH851969:UYI851972 VID851969:VIE851972 VRZ851969:VSA851972 WBV851969:WBW851972 WLR851969:WLS851972 WVN851969:WVO851972 F917505:G917508 JB917505:JC917508 SX917505:SY917508 ACT917505:ACU917508 AMP917505:AMQ917508 AWL917505:AWM917508 BGH917505:BGI917508 BQD917505:BQE917508 BZZ917505:CAA917508 CJV917505:CJW917508 CTR917505:CTS917508 DDN917505:DDO917508 DNJ917505:DNK917508 DXF917505:DXG917508 EHB917505:EHC917508 EQX917505:EQY917508 FAT917505:FAU917508 FKP917505:FKQ917508 FUL917505:FUM917508 GEH917505:GEI917508 GOD917505:GOE917508 GXZ917505:GYA917508 HHV917505:HHW917508 HRR917505:HRS917508 IBN917505:IBO917508 ILJ917505:ILK917508 IVF917505:IVG917508 JFB917505:JFC917508 JOX917505:JOY917508 JYT917505:JYU917508 KIP917505:KIQ917508 KSL917505:KSM917508 LCH917505:LCI917508 LMD917505:LME917508 LVZ917505:LWA917508 MFV917505:MFW917508 MPR917505:MPS917508 MZN917505:MZO917508 NJJ917505:NJK917508 NTF917505:NTG917508 ODB917505:ODC917508 OMX917505:OMY917508 OWT917505:OWU917508 PGP917505:PGQ917508 PQL917505:PQM917508 QAH917505:QAI917508 QKD917505:QKE917508 QTZ917505:QUA917508 RDV917505:RDW917508 RNR917505:RNS917508 RXN917505:RXO917508 SHJ917505:SHK917508 SRF917505:SRG917508 TBB917505:TBC917508 TKX917505:TKY917508 TUT917505:TUU917508 UEP917505:UEQ917508 UOL917505:UOM917508 UYH917505:UYI917508 VID917505:VIE917508 VRZ917505:VSA917508 WBV917505:WBW917508 WLR917505:WLS917508 WVN917505:WVO917508 F983041:G983044 JB983041:JC983044 SX983041:SY983044 ACT983041:ACU983044 AMP983041:AMQ983044 AWL983041:AWM983044 BGH983041:BGI983044 BQD983041:BQE983044 BZZ983041:CAA983044 CJV983041:CJW983044 CTR983041:CTS983044 DDN983041:DDO983044 DNJ983041:DNK983044 DXF983041:DXG983044 EHB983041:EHC983044 EQX983041:EQY983044 FAT983041:FAU983044 FKP983041:FKQ983044 FUL983041:FUM983044 GEH983041:GEI983044 GOD983041:GOE983044 GXZ983041:GYA983044 HHV983041:HHW983044 HRR983041:HRS983044 IBN983041:IBO983044 ILJ983041:ILK983044 IVF983041:IVG983044 JFB983041:JFC983044 JOX983041:JOY983044 JYT983041:JYU983044 KIP983041:KIQ983044 KSL983041:KSM983044 LCH983041:LCI983044 LMD983041:LME983044 LVZ983041:LWA983044 MFV983041:MFW983044 MPR983041:MPS983044 MZN983041:MZO983044 NJJ983041:NJK983044 NTF983041:NTG983044 ODB983041:ODC983044 OMX983041:OMY983044 OWT983041:OWU983044 PGP983041:PGQ983044 PQL983041:PQM983044 QAH983041:QAI983044 QKD983041:QKE983044 QTZ983041:QUA983044 RDV983041:RDW983044 RNR983041:RNS983044 RXN983041:RXO983044 SHJ983041:SHK983044 SRF983041:SRG983044 TBB983041:TBC983044 TKX983041:TKY983044 TUT983041:TUU983044 UEP983041:UEQ983044 UOL983041:UOM983044 UYH983041:UYI983044 VID983041:VIE983044 VRZ983041:VSA983044 WBV983041:WBW983044 WLR983041:WLS983044 WVN983041:WVO983044">
      <formula1>0</formula1>
      <formula2>0</formula2>
    </dataValidation>
    <dataValidation type="custom" allowBlank="1" showErrorMessage="1" sqref="F27:F28 JB27:JB28 SX27:SX28 ACT27:ACT28 AMP27:AMP28 AWL27:AWL28 BGH27:BGH28 BQD27:BQD28 BZZ27:BZZ28 CJV27:CJV28 CTR27:CTR28 DDN27:DDN28 DNJ27:DNJ28 DXF27:DXF28 EHB27:EHB28 EQX27:EQX28 FAT27:FAT28 FKP27:FKP28 FUL27:FUL28 GEH27:GEH28 GOD27:GOD28 GXZ27:GXZ28 HHV27:HHV28 HRR27:HRR28 IBN27:IBN28 ILJ27:ILJ28 IVF27:IVF28 JFB27:JFB28 JOX27:JOX28 JYT27:JYT28 KIP27:KIP28 KSL27:KSL28 LCH27:LCH28 LMD27:LMD28 LVZ27:LVZ28 MFV27:MFV28 MPR27:MPR28 MZN27:MZN28 NJJ27:NJJ28 NTF27:NTF28 ODB27:ODB28 OMX27:OMX28 OWT27:OWT28 PGP27:PGP28 PQL27:PQL28 QAH27:QAH28 QKD27:QKD28 QTZ27:QTZ28 RDV27:RDV28 RNR27:RNR28 RXN27:RXN28 SHJ27:SHJ28 SRF27:SRF28 TBB27:TBB28 TKX27:TKX28 TUT27:TUT28 UEP27:UEP28 UOL27:UOL28 UYH27:UYH28 VID27:VID28 VRZ27:VRZ28 WBV27:WBV28 WLR27:WLR28 WVN27:WVN28 F65563:F65564 JB65563:JB65564 SX65563:SX65564 ACT65563:ACT65564 AMP65563:AMP65564 AWL65563:AWL65564 BGH65563:BGH65564 BQD65563:BQD65564 BZZ65563:BZZ65564 CJV65563:CJV65564 CTR65563:CTR65564 DDN65563:DDN65564 DNJ65563:DNJ65564 DXF65563:DXF65564 EHB65563:EHB65564 EQX65563:EQX65564 FAT65563:FAT65564 FKP65563:FKP65564 FUL65563:FUL65564 GEH65563:GEH65564 GOD65563:GOD65564 GXZ65563:GXZ65564 HHV65563:HHV65564 HRR65563:HRR65564 IBN65563:IBN65564 ILJ65563:ILJ65564 IVF65563:IVF65564 JFB65563:JFB65564 JOX65563:JOX65564 JYT65563:JYT65564 KIP65563:KIP65564 KSL65563:KSL65564 LCH65563:LCH65564 LMD65563:LMD65564 LVZ65563:LVZ65564 MFV65563:MFV65564 MPR65563:MPR65564 MZN65563:MZN65564 NJJ65563:NJJ65564 NTF65563:NTF65564 ODB65563:ODB65564 OMX65563:OMX65564 OWT65563:OWT65564 PGP65563:PGP65564 PQL65563:PQL65564 QAH65563:QAH65564 QKD65563:QKD65564 QTZ65563:QTZ65564 RDV65563:RDV65564 RNR65563:RNR65564 RXN65563:RXN65564 SHJ65563:SHJ65564 SRF65563:SRF65564 TBB65563:TBB65564 TKX65563:TKX65564 TUT65563:TUT65564 UEP65563:UEP65564 UOL65563:UOL65564 UYH65563:UYH65564 VID65563:VID65564 VRZ65563:VRZ65564 WBV65563:WBV65564 WLR65563:WLR65564 WVN65563:WVN65564 F131099:F131100 JB131099:JB131100 SX131099:SX131100 ACT131099:ACT131100 AMP131099:AMP131100 AWL131099:AWL131100 BGH131099:BGH131100 BQD131099:BQD131100 BZZ131099:BZZ131100 CJV131099:CJV131100 CTR131099:CTR131100 DDN131099:DDN131100 DNJ131099:DNJ131100 DXF131099:DXF131100 EHB131099:EHB131100 EQX131099:EQX131100 FAT131099:FAT131100 FKP131099:FKP131100 FUL131099:FUL131100 GEH131099:GEH131100 GOD131099:GOD131100 GXZ131099:GXZ131100 HHV131099:HHV131100 HRR131099:HRR131100 IBN131099:IBN131100 ILJ131099:ILJ131100 IVF131099:IVF131100 JFB131099:JFB131100 JOX131099:JOX131100 JYT131099:JYT131100 KIP131099:KIP131100 KSL131099:KSL131100 LCH131099:LCH131100 LMD131099:LMD131100 LVZ131099:LVZ131100 MFV131099:MFV131100 MPR131099:MPR131100 MZN131099:MZN131100 NJJ131099:NJJ131100 NTF131099:NTF131100 ODB131099:ODB131100 OMX131099:OMX131100 OWT131099:OWT131100 PGP131099:PGP131100 PQL131099:PQL131100 QAH131099:QAH131100 QKD131099:QKD131100 QTZ131099:QTZ131100 RDV131099:RDV131100 RNR131099:RNR131100 RXN131099:RXN131100 SHJ131099:SHJ131100 SRF131099:SRF131100 TBB131099:TBB131100 TKX131099:TKX131100 TUT131099:TUT131100 UEP131099:UEP131100 UOL131099:UOL131100 UYH131099:UYH131100 VID131099:VID131100 VRZ131099:VRZ131100 WBV131099:WBV131100 WLR131099:WLR131100 WVN131099:WVN131100 F196635:F196636 JB196635:JB196636 SX196635:SX196636 ACT196635:ACT196636 AMP196635:AMP196636 AWL196635:AWL196636 BGH196635:BGH196636 BQD196635:BQD196636 BZZ196635:BZZ196636 CJV196635:CJV196636 CTR196635:CTR196636 DDN196635:DDN196636 DNJ196635:DNJ196636 DXF196635:DXF196636 EHB196635:EHB196636 EQX196635:EQX196636 FAT196635:FAT196636 FKP196635:FKP196636 FUL196635:FUL196636 GEH196635:GEH196636 GOD196635:GOD196636 GXZ196635:GXZ196636 HHV196635:HHV196636 HRR196635:HRR196636 IBN196635:IBN196636 ILJ196635:ILJ196636 IVF196635:IVF196636 JFB196635:JFB196636 JOX196635:JOX196636 JYT196635:JYT196636 KIP196635:KIP196636 KSL196635:KSL196636 LCH196635:LCH196636 LMD196635:LMD196636 LVZ196635:LVZ196636 MFV196635:MFV196636 MPR196635:MPR196636 MZN196635:MZN196636 NJJ196635:NJJ196636 NTF196635:NTF196636 ODB196635:ODB196636 OMX196635:OMX196636 OWT196635:OWT196636 PGP196635:PGP196636 PQL196635:PQL196636 QAH196635:QAH196636 QKD196635:QKD196636 QTZ196635:QTZ196636 RDV196635:RDV196636 RNR196635:RNR196636 RXN196635:RXN196636 SHJ196635:SHJ196636 SRF196635:SRF196636 TBB196635:TBB196636 TKX196635:TKX196636 TUT196635:TUT196636 UEP196635:UEP196636 UOL196635:UOL196636 UYH196635:UYH196636 VID196635:VID196636 VRZ196635:VRZ196636 WBV196635:WBV196636 WLR196635:WLR196636 WVN196635:WVN196636 F262171:F262172 JB262171:JB262172 SX262171:SX262172 ACT262171:ACT262172 AMP262171:AMP262172 AWL262171:AWL262172 BGH262171:BGH262172 BQD262171:BQD262172 BZZ262171:BZZ262172 CJV262171:CJV262172 CTR262171:CTR262172 DDN262171:DDN262172 DNJ262171:DNJ262172 DXF262171:DXF262172 EHB262171:EHB262172 EQX262171:EQX262172 FAT262171:FAT262172 FKP262171:FKP262172 FUL262171:FUL262172 GEH262171:GEH262172 GOD262171:GOD262172 GXZ262171:GXZ262172 HHV262171:HHV262172 HRR262171:HRR262172 IBN262171:IBN262172 ILJ262171:ILJ262172 IVF262171:IVF262172 JFB262171:JFB262172 JOX262171:JOX262172 JYT262171:JYT262172 KIP262171:KIP262172 KSL262171:KSL262172 LCH262171:LCH262172 LMD262171:LMD262172 LVZ262171:LVZ262172 MFV262171:MFV262172 MPR262171:MPR262172 MZN262171:MZN262172 NJJ262171:NJJ262172 NTF262171:NTF262172 ODB262171:ODB262172 OMX262171:OMX262172 OWT262171:OWT262172 PGP262171:PGP262172 PQL262171:PQL262172 QAH262171:QAH262172 QKD262171:QKD262172 QTZ262171:QTZ262172 RDV262171:RDV262172 RNR262171:RNR262172 RXN262171:RXN262172 SHJ262171:SHJ262172 SRF262171:SRF262172 TBB262171:TBB262172 TKX262171:TKX262172 TUT262171:TUT262172 UEP262171:UEP262172 UOL262171:UOL262172 UYH262171:UYH262172 VID262171:VID262172 VRZ262171:VRZ262172 WBV262171:WBV262172 WLR262171:WLR262172 WVN262171:WVN262172 F327707:F327708 JB327707:JB327708 SX327707:SX327708 ACT327707:ACT327708 AMP327707:AMP327708 AWL327707:AWL327708 BGH327707:BGH327708 BQD327707:BQD327708 BZZ327707:BZZ327708 CJV327707:CJV327708 CTR327707:CTR327708 DDN327707:DDN327708 DNJ327707:DNJ327708 DXF327707:DXF327708 EHB327707:EHB327708 EQX327707:EQX327708 FAT327707:FAT327708 FKP327707:FKP327708 FUL327707:FUL327708 GEH327707:GEH327708 GOD327707:GOD327708 GXZ327707:GXZ327708 HHV327707:HHV327708 HRR327707:HRR327708 IBN327707:IBN327708 ILJ327707:ILJ327708 IVF327707:IVF327708 JFB327707:JFB327708 JOX327707:JOX327708 JYT327707:JYT327708 KIP327707:KIP327708 KSL327707:KSL327708 LCH327707:LCH327708 LMD327707:LMD327708 LVZ327707:LVZ327708 MFV327707:MFV327708 MPR327707:MPR327708 MZN327707:MZN327708 NJJ327707:NJJ327708 NTF327707:NTF327708 ODB327707:ODB327708 OMX327707:OMX327708 OWT327707:OWT327708 PGP327707:PGP327708 PQL327707:PQL327708 QAH327707:QAH327708 QKD327707:QKD327708 QTZ327707:QTZ327708 RDV327707:RDV327708 RNR327707:RNR327708 RXN327707:RXN327708 SHJ327707:SHJ327708 SRF327707:SRF327708 TBB327707:TBB327708 TKX327707:TKX327708 TUT327707:TUT327708 UEP327707:UEP327708 UOL327707:UOL327708 UYH327707:UYH327708 VID327707:VID327708 VRZ327707:VRZ327708 WBV327707:WBV327708 WLR327707:WLR327708 WVN327707:WVN327708 F393243:F393244 JB393243:JB393244 SX393243:SX393244 ACT393243:ACT393244 AMP393243:AMP393244 AWL393243:AWL393244 BGH393243:BGH393244 BQD393243:BQD393244 BZZ393243:BZZ393244 CJV393243:CJV393244 CTR393243:CTR393244 DDN393243:DDN393244 DNJ393243:DNJ393244 DXF393243:DXF393244 EHB393243:EHB393244 EQX393243:EQX393244 FAT393243:FAT393244 FKP393243:FKP393244 FUL393243:FUL393244 GEH393243:GEH393244 GOD393243:GOD393244 GXZ393243:GXZ393244 HHV393243:HHV393244 HRR393243:HRR393244 IBN393243:IBN393244 ILJ393243:ILJ393244 IVF393243:IVF393244 JFB393243:JFB393244 JOX393243:JOX393244 JYT393243:JYT393244 KIP393243:KIP393244 KSL393243:KSL393244 LCH393243:LCH393244 LMD393243:LMD393244 LVZ393243:LVZ393244 MFV393243:MFV393244 MPR393243:MPR393244 MZN393243:MZN393244 NJJ393243:NJJ393244 NTF393243:NTF393244 ODB393243:ODB393244 OMX393243:OMX393244 OWT393243:OWT393244 PGP393243:PGP393244 PQL393243:PQL393244 QAH393243:QAH393244 QKD393243:QKD393244 QTZ393243:QTZ393244 RDV393243:RDV393244 RNR393243:RNR393244 RXN393243:RXN393244 SHJ393243:SHJ393244 SRF393243:SRF393244 TBB393243:TBB393244 TKX393243:TKX393244 TUT393243:TUT393244 UEP393243:UEP393244 UOL393243:UOL393244 UYH393243:UYH393244 VID393243:VID393244 VRZ393243:VRZ393244 WBV393243:WBV393244 WLR393243:WLR393244 WVN393243:WVN393244 F458779:F458780 JB458779:JB458780 SX458779:SX458780 ACT458779:ACT458780 AMP458779:AMP458780 AWL458779:AWL458780 BGH458779:BGH458780 BQD458779:BQD458780 BZZ458779:BZZ458780 CJV458779:CJV458780 CTR458779:CTR458780 DDN458779:DDN458780 DNJ458779:DNJ458780 DXF458779:DXF458780 EHB458779:EHB458780 EQX458779:EQX458780 FAT458779:FAT458780 FKP458779:FKP458780 FUL458779:FUL458780 GEH458779:GEH458780 GOD458779:GOD458780 GXZ458779:GXZ458780 HHV458779:HHV458780 HRR458779:HRR458780 IBN458779:IBN458780 ILJ458779:ILJ458780 IVF458779:IVF458780 JFB458779:JFB458780 JOX458779:JOX458780 JYT458779:JYT458780 KIP458779:KIP458780 KSL458779:KSL458780 LCH458779:LCH458780 LMD458779:LMD458780 LVZ458779:LVZ458780 MFV458779:MFV458780 MPR458779:MPR458780 MZN458779:MZN458780 NJJ458779:NJJ458780 NTF458779:NTF458780 ODB458779:ODB458780 OMX458779:OMX458780 OWT458779:OWT458780 PGP458779:PGP458780 PQL458779:PQL458780 QAH458779:QAH458780 QKD458779:QKD458780 QTZ458779:QTZ458780 RDV458779:RDV458780 RNR458779:RNR458780 RXN458779:RXN458780 SHJ458779:SHJ458780 SRF458779:SRF458780 TBB458779:TBB458780 TKX458779:TKX458780 TUT458779:TUT458780 UEP458779:UEP458780 UOL458779:UOL458780 UYH458779:UYH458780 VID458779:VID458780 VRZ458779:VRZ458780 WBV458779:WBV458780 WLR458779:WLR458780 WVN458779:WVN458780 F524315:F524316 JB524315:JB524316 SX524315:SX524316 ACT524315:ACT524316 AMP524315:AMP524316 AWL524315:AWL524316 BGH524315:BGH524316 BQD524315:BQD524316 BZZ524315:BZZ524316 CJV524315:CJV524316 CTR524315:CTR524316 DDN524315:DDN524316 DNJ524315:DNJ524316 DXF524315:DXF524316 EHB524315:EHB524316 EQX524315:EQX524316 FAT524315:FAT524316 FKP524315:FKP524316 FUL524315:FUL524316 GEH524315:GEH524316 GOD524315:GOD524316 GXZ524315:GXZ524316 HHV524315:HHV524316 HRR524315:HRR524316 IBN524315:IBN524316 ILJ524315:ILJ524316 IVF524315:IVF524316 JFB524315:JFB524316 JOX524315:JOX524316 JYT524315:JYT524316 KIP524315:KIP524316 KSL524315:KSL524316 LCH524315:LCH524316 LMD524315:LMD524316 LVZ524315:LVZ524316 MFV524315:MFV524316 MPR524315:MPR524316 MZN524315:MZN524316 NJJ524315:NJJ524316 NTF524315:NTF524316 ODB524315:ODB524316 OMX524315:OMX524316 OWT524315:OWT524316 PGP524315:PGP524316 PQL524315:PQL524316 QAH524315:QAH524316 QKD524315:QKD524316 QTZ524315:QTZ524316 RDV524315:RDV524316 RNR524315:RNR524316 RXN524315:RXN524316 SHJ524315:SHJ524316 SRF524315:SRF524316 TBB524315:TBB524316 TKX524315:TKX524316 TUT524315:TUT524316 UEP524315:UEP524316 UOL524315:UOL524316 UYH524315:UYH524316 VID524315:VID524316 VRZ524315:VRZ524316 WBV524315:WBV524316 WLR524315:WLR524316 WVN524315:WVN524316 F589851:F589852 JB589851:JB589852 SX589851:SX589852 ACT589851:ACT589852 AMP589851:AMP589852 AWL589851:AWL589852 BGH589851:BGH589852 BQD589851:BQD589852 BZZ589851:BZZ589852 CJV589851:CJV589852 CTR589851:CTR589852 DDN589851:DDN589852 DNJ589851:DNJ589852 DXF589851:DXF589852 EHB589851:EHB589852 EQX589851:EQX589852 FAT589851:FAT589852 FKP589851:FKP589852 FUL589851:FUL589852 GEH589851:GEH589852 GOD589851:GOD589852 GXZ589851:GXZ589852 HHV589851:HHV589852 HRR589851:HRR589852 IBN589851:IBN589852 ILJ589851:ILJ589852 IVF589851:IVF589852 JFB589851:JFB589852 JOX589851:JOX589852 JYT589851:JYT589852 KIP589851:KIP589852 KSL589851:KSL589852 LCH589851:LCH589852 LMD589851:LMD589852 LVZ589851:LVZ589852 MFV589851:MFV589852 MPR589851:MPR589852 MZN589851:MZN589852 NJJ589851:NJJ589852 NTF589851:NTF589852 ODB589851:ODB589852 OMX589851:OMX589852 OWT589851:OWT589852 PGP589851:PGP589852 PQL589851:PQL589852 QAH589851:QAH589852 QKD589851:QKD589852 QTZ589851:QTZ589852 RDV589851:RDV589852 RNR589851:RNR589852 RXN589851:RXN589852 SHJ589851:SHJ589852 SRF589851:SRF589852 TBB589851:TBB589852 TKX589851:TKX589852 TUT589851:TUT589852 UEP589851:UEP589852 UOL589851:UOL589852 UYH589851:UYH589852 VID589851:VID589852 VRZ589851:VRZ589852 WBV589851:WBV589852 WLR589851:WLR589852 WVN589851:WVN589852 F655387:F655388 JB655387:JB655388 SX655387:SX655388 ACT655387:ACT655388 AMP655387:AMP655388 AWL655387:AWL655388 BGH655387:BGH655388 BQD655387:BQD655388 BZZ655387:BZZ655388 CJV655387:CJV655388 CTR655387:CTR655388 DDN655387:DDN655388 DNJ655387:DNJ655388 DXF655387:DXF655388 EHB655387:EHB655388 EQX655387:EQX655388 FAT655387:FAT655388 FKP655387:FKP655388 FUL655387:FUL655388 GEH655387:GEH655388 GOD655387:GOD655388 GXZ655387:GXZ655388 HHV655387:HHV655388 HRR655387:HRR655388 IBN655387:IBN655388 ILJ655387:ILJ655388 IVF655387:IVF655388 JFB655387:JFB655388 JOX655387:JOX655388 JYT655387:JYT655388 KIP655387:KIP655388 KSL655387:KSL655388 LCH655387:LCH655388 LMD655387:LMD655388 LVZ655387:LVZ655388 MFV655387:MFV655388 MPR655387:MPR655388 MZN655387:MZN655388 NJJ655387:NJJ655388 NTF655387:NTF655388 ODB655387:ODB655388 OMX655387:OMX655388 OWT655387:OWT655388 PGP655387:PGP655388 PQL655387:PQL655388 QAH655387:QAH655388 QKD655387:QKD655388 QTZ655387:QTZ655388 RDV655387:RDV655388 RNR655387:RNR655388 RXN655387:RXN655388 SHJ655387:SHJ655388 SRF655387:SRF655388 TBB655387:TBB655388 TKX655387:TKX655388 TUT655387:TUT655388 UEP655387:UEP655388 UOL655387:UOL655388 UYH655387:UYH655388 VID655387:VID655388 VRZ655387:VRZ655388 WBV655387:WBV655388 WLR655387:WLR655388 WVN655387:WVN655388 F720923:F720924 JB720923:JB720924 SX720923:SX720924 ACT720923:ACT720924 AMP720923:AMP720924 AWL720923:AWL720924 BGH720923:BGH720924 BQD720923:BQD720924 BZZ720923:BZZ720924 CJV720923:CJV720924 CTR720923:CTR720924 DDN720923:DDN720924 DNJ720923:DNJ720924 DXF720923:DXF720924 EHB720923:EHB720924 EQX720923:EQX720924 FAT720923:FAT720924 FKP720923:FKP720924 FUL720923:FUL720924 GEH720923:GEH720924 GOD720923:GOD720924 GXZ720923:GXZ720924 HHV720923:HHV720924 HRR720923:HRR720924 IBN720923:IBN720924 ILJ720923:ILJ720924 IVF720923:IVF720924 JFB720923:JFB720924 JOX720923:JOX720924 JYT720923:JYT720924 KIP720923:KIP720924 KSL720923:KSL720924 LCH720923:LCH720924 LMD720923:LMD720924 LVZ720923:LVZ720924 MFV720923:MFV720924 MPR720923:MPR720924 MZN720923:MZN720924 NJJ720923:NJJ720924 NTF720923:NTF720924 ODB720923:ODB720924 OMX720923:OMX720924 OWT720923:OWT720924 PGP720923:PGP720924 PQL720923:PQL720924 QAH720923:QAH720924 QKD720923:QKD720924 QTZ720923:QTZ720924 RDV720923:RDV720924 RNR720923:RNR720924 RXN720923:RXN720924 SHJ720923:SHJ720924 SRF720923:SRF720924 TBB720923:TBB720924 TKX720923:TKX720924 TUT720923:TUT720924 UEP720923:UEP720924 UOL720923:UOL720924 UYH720923:UYH720924 VID720923:VID720924 VRZ720923:VRZ720924 WBV720923:WBV720924 WLR720923:WLR720924 WVN720923:WVN720924 F786459:F786460 JB786459:JB786460 SX786459:SX786460 ACT786459:ACT786460 AMP786459:AMP786460 AWL786459:AWL786460 BGH786459:BGH786460 BQD786459:BQD786460 BZZ786459:BZZ786460 CJV786459:CJV786460 CTR786459:CTR786460 DDN786459:DDN786460 DNJ786459:DNJ786460 DXF786459:DXF786460 EHB786459:EHB786460 EQX786459:EQX786460 FAT786459:FAT786460 FKP786459:FKP786460 FUL786459:FUL786460 GEH786459:GEH786460 GOD786459:GOD786460 GXZ786459:GXZ786460 HHV786459:HHV786460 HRR786459:HRR786460 IBN786459:IBN786460 ILJ786459:ILJ786460 IVF786459:IVF786460 JFB786459:JFB786460 JOX786459:JOX786460 JYT786459:JYT786460 KIP786459:KIP786460 KSL786459:KSL786460 LCH786459:LCH786460 LMD786459:LMD786460 LVZ786459:LVZ786460 MFV786459:MFV786460 MPR786459:MPR786460 MZN786459:MZN786460 NJJ786459:NJJ786460 NTF786459:NTF786460 ODB786459:ODB786460 OMX786459:OMX786460 OWT786459:OWT786460 PGP786459:PGP786460 PQL786459:PQL786460 QAH786459:QAH786460 QKD786459:QKD786460 QTZ786459:QTZ786460 RDV786459:RDV786460 RNR786459:RNR786460 RXN786459:RXN786460 SHJ786459:SHJ786460 SRF786459:SRF786460 TBB786459:TBB786460 TKX786459:TKX786460 TUT786459:TUT786460 UEP786459:UEP786460 UOL786459:UOL786460 UYH786459:UYH786460 VID786459:VID786460 VRZ786459:VRZ786460 WBV786459:WBV786460 WLR786459:WLR786460 WVN786459:WVN786460 F851995:F851996 JB851995:JB851996 SX851995:SX851996 ACT851995:ACT851996 AMP851995:AMP851996 AWL851995:AWL851996 BGH851995:BGH851996 BQD851995:BQD851996 BZZ851995:BZZ851996 CJV851995:CJV851996 CTR851995:CTR851996 DDN851995:DDN851996 DNJ851995:DNJ851996 DXF851995:DXF851996 EHB851995:EHB851996 EQX851995:EQX851996 FAT851995:FAT851996 FKP851995:FKP851996 FUL851995:FUL851996 GEH851995:GEH851996 GOD851995:GOD851996 GXZ851995:GXZ851996 HHV851995:HHV851996 HRR851995:HRR851996 IBN851995:IBN851996 ILJ851995:ILJ851996 IVF851995:IVF851996 JFB851995:JFB851996 JOX851995:JOX851996 JYT851995:JYT851996 KIP851995:KIP851996 KSL851995:KSL851996 LCH851995:LCH851996 LMD851995:LMD851996 LVZ851995:LVZ851996 MFV851995:MFV851996 MPR851995:MPR851996 MZN851995:MZN851996 NJJ851995:NJJ851996 NTF851995:NTF851996 ODB851995:ODB851996 OMX851995:OMX851996 OWT851995:OWT851996 PGP851995:PGP851996 PQL851995:PQL851996 QAH851995:QAH851996 QKD851995:QKD851996 QTZ851995:QTZ851996 RDV851995:RDV851996 RNR851995:RNR851996 RXN851995:RXN851996 SHJ851995:SHJ851996 SRF851995:SRF851996 TBB851995:TBB851996 TKX851995:TKX851996 TUT851995:TUT851996 UEP851995:UEP851996 UOL851995:UOL851996 UYH851995:UYH851996 VID851995:VID851996 VRZ851995:VRZ851996 WBV851995:WBV851996 WLR851995:WLR851996 WVN851995:WVN851996 F917531:F917532 JB917531:JB917532 SX917531:SX917532 ACT917531:ACT917532 AMP917531:AMP917532 AWL917531:AWL917532 BGH917531:BGH917532 BQD917531:BQD917532 BZZ917531:BZZ917532 CJV917531:CJV917532 CTR917531:CTR917532 DDN917531:DDN917532 DNJ917531:DNJ917532 DXF917531:DXF917532 EHB917531:EHB917532 EQX917531:EQX917532 FAT917531:FAT917532 FKP917531:FKP917532 FUL917531:FUL917532 GEH917531:GEH917532 GOD917531:GOD917532 GXZ917531:GXZ917532 HHV917531:HHV917532 HRR917531:HRR917532 IBN917531:IBN917532 ILJ917531:ILJ917532 IVF917531:IVF917532 JFB917531:JFB917532 JOX917531:JOX917532 JYT917531:JYT917532 KIP917531:KIP917532 KSL917531:KSL917532 LCH917531:LCH917532 LMD917531:LMD917532 LVZ917531:LVZ917532 MFV917531:MFV917532 MPR917531:MPR917532 MZN917531:MZN917532 NJJ917531:NJJ917532 NTF917531:NTF917532 ODB917531:ODB917532 OMX917531:OMX917532 OWT917531:OWT917532 PGP917531:PGP917532 PQL917531:PQL917532 QAH917531:QAH917532 QKD917531:QKD917532 QTZ917531:QTZ917532 RDV917531:RDV917532 RNR917531:RNR917532 RXN917531:RXN917532 SHJ917531:SHJ917532 SRF917531:SRF917532 TBB917531:TBB917532 TKX917531:TKX917532 TUT917531:TUT917532 UEP917531:UEP917532 UOL917531:UOL917532 UYH917531:UYH917532 VID917531:VID917532 VRZ917531:VRZ917532 WBV917531:WBV917532 WLR917531:WLR917532 WVN917531:WVN917532 F983067:F983068 JB983067:JB983068 SX983067:SX983068 ACT983067:ACT983068 AMP983067:AMP983068 AWL983067:AWL983068 BGH983067:BGH983068 BQD983067:BQD983068 BZZ983067:BZZ983068 CJV983067:CJV983068 CTR983067:CTR983068 DDN983067:DDN983068 DNJ983067:DNJ983068 DXF983067:DXF983068 EHB983067:EHB983068 EQX983067:EQX983068 FAT983067:FAT983068 FKP983067:FKP983068 FUL983067:FUL983068 GEH983067:GEH983068 GOD983067:GOD983068 GXZ983067:GXZ983068 HHV983067:HHV983068 HRR983067:HRR983068 IBN983067:IBN983068 ILJ983067:ILJ983068 IVF983067:IVF983068 JFB983067:JFB983068 JOX983067:JOX983068 JYT983067:JYT983068 KIP983067:KIP983068 KSL983067:KSL983068 LCH983067:LCH983068 LMD983067:LMD983068 LVZ983067:LVZ983068 MFV983067:MFV983068 MPR983067:MPR983068 MZN983067:MZN983068 NJJ983067:NJJ983068 NTF983067:NTF983068 ODB983067:ODB983068 OMX983067:OMX983068 OWT983067:OWT983068 PGP983067:PGP983068 PQL983067:PQL983068 QAH983067:QAH983068 QKD983067:QKD983068 QTZ983067:QTZ983068 RDV983067:RDV983068 RNR983067:RNR983068 RXN983067:RXN983068 SHJ983067:SHJ983068 SRF983067:SRF983068 TBB983067:TBB983068 TKX983067:TKX983068 TUT983067:TUT983068 UEP983067:UEP983068 UOL983067:UOL983068 UYH983067:UYH983068 VID983067:VID983068 VRZ983067:VRZ983068 WBV983067:WBV983068 WLR983067:WLR983068 WVN983067:WVN983068">
      <formula1>FALSE()</formula1>
      <formula2>0</formula2>
    </dataValidation>
  </dataValidations>
  <hyperlinks>
    <hyperlink ref="H7" r:id="rId1" display="                www.mebel-land.com"/>
  </hyperlinks>
  <pageMargins left="0.7" right="0.7" top="0.75" bottom="0.75" header="0.3" footer="0.3"/>
  <pageSetup paperSize="9" scale="53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10</xdr:col>
                    <xdr:colOff>276225</xdr:colOff>
                    <xdr:row>35</xdr:row>
                    <xdr:rowOff>0</xdr:rowOff>
                  </from>
                  <to>
                    <xdr:col>10</xdr:col>
                    <xdr:colOff>504825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10</xdr:col>
                    <xdr:colOff>276225</xdr:colOff>
                    <xdr:row>35</xdr:row>
                    <xdr:rowOff>0</xdr:rowOff>
                  </from>
                  <to>
                    <xdr:col>10</xdr:col>
                    <xdr:colOff>504825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276225</xdr:colOff>
                    <xdr:row>35</xdr:row>
                    <xdr:rowOff>0</xdr:rowOff>
                  </from>
                  <to>
                    <xdr:col>10</xdr:col>
                    <xdr:colOff>504825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10</xdr:col>
                    <xdr:colOff>276225</xdr:colOff>
                    <xdr:row>35</xdr:row>
                    <xdr:rowOff>0</xdr:rowOff>
                  </from>
                  <to>
                    <xdr:col>10</xdr:col>
                    <xdr:colOff>504825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10</xdr:col>
                    <xdr:colOff>276225</xdr:colOff>
                    <xdr:row>35</xdr:row>
                    <xdr:rowOff>0</xdr:rowOff>
                  </from>
                  <to>
                    <xdr:col>10</xdr:col>
                    <xdr:colOff>504825</xdr:colOff>
                    <xdr:row>35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(опт) веллион</vt:lpstr>
      <vt:lpstr>'прайс (опт) веллион'!Область_печати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2025-04-07T13:29:21Z</dcterms:modified>
</cp:coreProperties>
</file>